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E:\01-USBバックアップ\01-WEB-2025-0227\information\syohin\form\"/>
    </mc:Choice>
  </mc:AlternateContent>
  <xr:revisionPtr revIDLastSave="0" documentId="13_ncr:1_{7CF68743-5BB3-4EDA-B2F8-A800F39B8F93}" xr6:coauthVersionLast="47" xr6:coauthVersionMax="47" xr10:uidLastSave="{00000000-0000-0000-0000-000000000000}"/>
  <bookViews>
    <workbookView xWindow="-98" yWindow="-98" windowWidth="28996" windowHeight="15675" tabRatio="782" xr2:uid="{00000000-000D-0000-FFFF-FFFF00000000}"/>
  </bookViews>
  <sheets>
    <sheet name="ご案内" sheetId="12" r:id="rId1"/>
    <sheet name="記入例" sheetId="13" r:id="rId2"/>
    <sheet name="ワークシート" sheetId="11" r:id="rId3"/>
    <sheet name="(1) 商品車申請書" sheetId="9" r:id="rId4"/>
    <sheet name="(2) 商品車証明書" sheetId="6" r:id="rId5"/>
    <sheet name="(3) 減免申請書" sheetId="1" r:id="rId6"/>
    <sheet name="(4) 減免申請書 控" sheetId="8" r:id="rId7"/>
    <sheet name="減免額の記載例" sheetId="15" r:id="rId8"/>
  </sheets>
  <definedNames>
    <definedName name="_xlnm.Print_Area" localSheetId="3">'(1) 商品車申請書'!$A$1:$AO$56</definedName>
    <definedName name="_xlnm.Print_Area" localSheetId="4">'(2) 商品車証明書'!$A$1:$AO$60</definedName>
    <definedName name="_xlnm.Print_Area" localSheetId="6">'(4) 減免申請書 控'!$A$1:$AO$54</definedName>
    <definedName name="_xlnm.Print_Area" localSheetId="2">ワークシート!$A$2:$L$40</definedName>
    <definedName name="_xlnm.Print_Area" localSheetId="7">減免額の記載例!$A$1:$AC$41</definedName>
    <definedName name="_xlnm.Print_Titles" localSheetId="3">'(1) 商品車申請書'!$2:$13</definedName>
    <definedName name="_xlnm.Print_Titles" localSheetId="4">'(2) 商品車証明書'!$2:$13</definedName>
    <definedName name="_xlnm.Print_Titles" localSheetId="6">'(4) 減免申請書 控'!#REF!</definedName>
    <definedName name="ﾜｰｸｼｰﾄﾃﾞｰﾀ">ワークシート!$A$9:$L$28</definedName>
    <definedName name="税務現調ﾃﾞｰﾀ">'(2) 商品車証明書'!$B$14:$AN$59</definedName>
  </definedNames>
  <calcPr calcId="191029"/>
</workbook>
</file>

<file path=xl/calcChain.xml><?xml version="1.0" encoding="utf-8"?>
<calcChain xmlns="http://schemas.openxmlformats.org/spreadsheetml/2006/main">
  <c r="A10" i="11" l="1"/>
  <c r="A11" i="11" s="1"/>
  <c r="A12" i="11" s="1"/>
  <c r="A13" i="11" s="1"/>
  <c r="A14" i="11" s="1"/>
  <c r="A15" i="11" s="1"/>
  <c r="A16" i="11" s="1"/>
  <c r="A17" i="11" s="1"/>
  <c r="A18" i="11" s="1"/>
  <c r="A19" i="11" s="1"/>
  <c r="A20" i="11" s="1"/>
  <c r="A21" i="11" s="1"/>
  <c r="A22" i="11" s="1"/>
  <c r="A23" i="11" s="1"/>
  <c r="A24" i="11" s="1"/>
  <c r="A25" i="11" s="1"/>
  <c r="A26" i="11" s="1"/>
  <c r="A27" i="11" s="1"/>
  <c r="A28" i="11" s="1"/>
  <c r="L10" i="11"/>
  <c r="L11" i="11"/>
  <c r="L12" i="11"/>
  <c r="L13" i="11"/>
  <c r="L14" i="11"/>
  <c r="L15" i="11"/>
  <c r="L16" i="11"/>
  <c r="L17" i="11"/>
  <c r="L18" i="11"/>
  <c r="L19" i="11"/>
  <c r="L20" i="11"/>
  <c r="L21" i="11"/>
  <c r="L22" i="11"/>
  <c r="L23" i="11"/>
  <c r="L24" i="11"/>
  <c r="L25" i="11"/>
  <c r="L26" i="11"/>
  <c r="L27" i="11"/>
  <c r="L28" i="11"/>
  <c r="L9" i="11"/>
  <c r="U22" i="1" s="1"/>
  <c r="U41" i="1" l="1"/>
  <c r="U40" i="1"/>
  <c r="U39" i="1"/>
  <c r="U38" i="1"/>
  <c r="U37" i="1"/>
  <c r="U36" i="1"/>
  <c r="U35" i="1"/>
  <c r="U34" i="1"/>
  <c r="U33" i="1"/>
  <c r="U32" i="1"/>
  <c r="U31" i="1"/>
  <c r="U30" i="1"/>
  <c r="U29" i="1"/>
  <c r="U28" i="1"/>
  <c r="U27" i="1"/>
  <c r="U26" i="1"/>
  <c r="U25" i="1"/>
  <c r="U24" i="1"/>
  <c r="U23" i="1"/>
  <c r="R41" i="1"/>
  <c r="R40" i="1"/>
  <c r="R39" i="1"/>
  <c r="R38" i="1"/>
  <c r="R37" i="1"/>
  <c r="R36" i="1"/>
  <c r="R35" i="1"/>
  <c r="R34" i="1"/>
  <c r="L41" i="1"/>
  <c r="L40" i="1"/>
  <c r="L39" i="1"/>
  <c r="L38" i="1"/>
  <c r="L37" i="1"/>
  <c r="L36" i="1"/>
  <c r="L35" i="1"/>
  <c r="L34" i="1"/>
  <c r="H40" i="1"/>
  <c r="H41" i="1"/>
  <c r="H35" i="1"/>
  <c r="H36" i="1"/>
  <c r="H37" i="1"/>
  <c r="H38" i="1"/>
  <c r="H39" i="1"/>
  <c r="G35" i="1"/>
  <c r="G36" i="1"/>
  <c r="G37" i="1"/>
  <c r="G38" i="1"/>
  <c r="G39" i="1"/>
  <c r="G40" i="1"/>
  <c r="G41" i="1"/>
  <c r="D41" i="1"/>
  <c r="C41" i="1"/>
  <c r="B41" i="1"/>
  <c r="D36" i="1"/>
  <c r="D37" i="1"/>
  <c r="D38" i="1"/>
  <c r="D39" i="1"/>
  <c r="D35" i="1"/>
  <c r="C34" i="1"/>
  <c r="C35" i="1"/>
  <c r="C36" i="1"/>
  <c r="C37" i="1"/>
  <c r="C38" i="1"/>
  <c r="C39" i="1"/>
  <c r="C40" i="1"/>
  <c r="B35" i="1"/>
  <c r="B36" i="1"/>
  <c r="B37" i="1"/>
  <c r="B38" i="1"/>
  <c r="B39" i="1"/>
  <c r="B40" i="1"/>
  <c r="R23" i="1"/>
  <c r="R24" i="1"/>
  <c r="R25" i="1"/>
  <c r="R26" i="1"/>
  <c r="R27" i="1"/>
  <c r="R28" i="1"/>
  <c r="R29" i="1"/>
  <c r="R30" i="1"/>
  <c r="R31" i="1"/>
  <c r="R32" i="1"/>
  <c r="R33" i="1"/>
  <c r="L23" i="1"/>
  <c r="L24" i="1"/>
  <c r="L25" i="1"/>
  <c r="L26" i="1"/>
  <c r="L27" i="1"/>
  <c r="L28" i="1"/>
  <c r="L29" i="1"/>
  <c r="L30" i="1"/>
  <c r="L31" i="1"/>
  <c r="L32" i="1"/>
  <c r="L33" i="1"/>
  <c r="H23" i="1"/>
  <c r="H24" i="1"/>
  <c r="H25" i="1"/>
  <c r="H26" i="1"/>
  <c r="H27" i="1"/>
  <c r="H28" i="1"/>
  <c r="H29" i="1"/>
  <c r="H30" i="1"/>
  <c r="H31" i="1"/>
  <c r="H32" i="1"/>
  <c r="H33" i="1"/>
  <c r="H34" i="1"/>
  <c r="G23" i="1"/>
  <c r="G24" i="1"/>
  <c r="G25" i="1"/>
  <c r="G26" i="1"/>
  <c r="G27" i="1"/>
  <c r="G28" i="1"/>
  <c r="G29" i="1"/>
  <c r="G30" i="1"/>
  <c r="G31" i="1"/>
  <c r="G32" i="1"/>
  <c r="G33" i="1"/>
  <c r="G34" i="1"/>
  <c r="D23" i="1"/>
  <c r="D24" i="1"/>
  <c r="D25" i="1"/>
  <c r="D26" i="1"/>
  <c r="D27" i="1"/>
  <c r="D28" i="1"/>
  <c r="D29" i="1"/>
  <c r="D30" i="1"/>
  <c r="D31" i="1"/>
  <c r="D32" i="1"/>
  <c r="D33" i="1"/>
  <c r="D34" i="1"/>
  <c r="D40" i="1"/>
  <c r="C23" i="1"/>
  <c r="C24" i="1"/>
  <c r="C25" i="1"/>
  <c r="C26" i="1"/>
  <c r="C27" i="1"/>
  <c r="C28" i="1"/>
  <c r="C29" i="1"/>
  <c r="C30" i="1"/>
  <c r="C31" i="1"/>
  <c r="C32" i="1"/>
  <c r="C33" i="1"/>
  <c r="B23" i="1"/>
  <c r="B24" i="1"/>
  <c r="B25" i="1"/>
  <c r="B26" i="1"/>
  <c r="B27" i="1"/>
  <c r="B28" i="1"/>
  <c r="B29" i="1"/>
  <c r="B30" i="1"/>
  <c r="B31" i="1"/>
  <c r="B32" i="1"/>
  <c r="B33" i="1"/>
  <c r="B34" i="1"/>
  <c r="R22" i="1"/>
  <c r="L22" i="1"/>
  <c r="H22" i="1"/>
  <c r="G22" i="1"/>
  <c r="D22" i="1"/>
  <c r="C22" i="1"/>
  <c r="B22" i="1"/>
  <c r="H19" i="1"/>
  <c r="B19" i="1"/>
  <c r="T15" i="1"/>
  <c r="T13" i="1"/>
  <c r="T11" i="1"/>
  <c r="T9" i="1"/>
  <c r="L11" i="1"/>
  <c r="T7" i="1"/>
  <c r="W4" i="1"/>
  <c r="O7" i="8"/>
  <c r="AK1" i="8" l="1"/>
  <c r="AH1" i="8"/>
  <c r="AD3" i="8"/>
  <c r="B14" i="8"/>
  <c r="C14" i="8" s="1"/>
  <c r="J11" i="8"/>
  <c r="B11" i="8"/>
  <c r="Z10" i="8"/>
  <c r="Z9" i="8"/>
  <c r="Z8" i="8"/>
  <c r="Z7" i="8"/>
  <c r="Z6" i="8"/>
  <c r="O3" i="11"/>
  <c r="AI3" i="6"/>
  <c r="B14" i="9"/>
  <c r="B14" i="6"/>
  <c r="AB10" i="6"/>
  <c r="AB9" i="6"/>
  <c r="AB8" i="6"/>
  <c r="AB6" i="6"/>
  <c r="AB5" i="6"/>
  <c r="AB9" i="9"/>
  <c r="AB8" i="9"/>
  <c r="AB6" i="9"/>
  <c r="AB5" i="9"/>
  <c r="AB10" i="9"/>
  <c r="W4" i="6"/>
  <c r="W4" i="9"/>
  <c r="AI3" i="9"/>
  <c r="AF3" i="9"/>
  <c r="D10" i="6"/>
  <c r="D10" i="9"/>
  <c r="AF3" i="6"/>
  <c r="Y15" i="9" l="1"/>
  <c r="C14" i="9"/>
  <c r="J14" i="9"/>
  <c r="I14" i="9"/>
  <c r="AG14" i="9"/>
  <c r="O4" i="11"/>
  <c r="P4" i="11" s="1"/>
  <c r="P3" i="11"/>
  <c r="J14" i="8"/>
  <c r="I14" i="8"/>
  <c r="F14" i="8"/>
  <c r="AB15" i="8"/>
  <c r="U14" i="8"/>
  <c r="AI14" i="8"/>
  <c r="U15" i="8"/>
  <c r="N14" i="8"/>
  <c r="AB14" i="8"/>
  <c r="B16" i="9"/>
  <c r="B16" i="8"/>
  <c r="Y14" i="6"/>
  <c r="AG14" i="6"/>
  <c r="I14" i="6"/>
  <c r="J14" i="6"/>
  <c r="C14" i="6"/>
  <c r="N14" i="6"/>
  <c r="T14" i="6"/>
  <c r="F14" i="6"/>
  <c r="B16" i="6"/>
  <c r="F14" i="9"/>
  <c r="N14" i="9"/>
  <c r="T15" i="9"/>
  <c r="O5" i="11" l="1"/>
  <c r="B18" i="8"/>
  <c r="B18" i="9"/>
  <c r="B18" i="6"/>
  <c r="Y16" i="6"/>
  <c r="J16" i="6"/>
  <c r="C16" i="6"/>
  <c r="AG16" i="6"/>
  <c r="T16" i="6"/>
  <c r="N16" i="6"/>
  <c r="F16" i="6"/>
  <c r="I16" i="6"/>
  <c r="AI16" i="8"/>
  <c r="C16" i="8"/>
  <c r="I16" i="8"/>
  <c r="F16" i="8"/>
  <c r="AB17" i="8"/>
  <c r="U16" i="8"/>
  <c r="U17" i="8"/>
  <c r="AB16" i="8"/>
  <c r="N16" i="8"/>
  <c r="J16" i="8"/>
  <c r="N16" i="9"/>
  <c r="F16" i="9"/>
  <c r="Y17" i="9"/>
  <c r="T17" i="9"/>
  <c r="C16" i="9"/>
  <c r="J16" i="9"/>
  <c r="I16" i="9"/>
  <c r="AG16" i="9"/>
  <c r="O6" i="11" l="1"/>
  <c r="P5" i="11"/>
  <c r="F18" i="6"/>
  <c r="Y18" i="6"/>
  <c r="J18" i="6"/>
  <c r="I18" i="6"/>
  <c r="C18" i="6"/>
  <c r="N18" i="6"/>
  <c r="AG18" i="6"/>
  <c r="T18" i="6"/>
  <c r="U18" i="8"/>
  <c r="J18" i="8"/>
  <c r="AI18" i="8"/>
  <c r="U19" i="8"/>
  <c r="C18" i="8"/>
  <c r="N18" i="8"/>
  <c r="I18" i="8"/>
  <c r="F18" i="8"/>
  <c r="AB19" i="8"/>
  <c r="AB18" i="8"/>
  <c r="AG18" i="9"/>
  <c r="N18" i="9"/>
  <c r="F18" i="9"/>
  <c r="Y19" i="9"/>
  <c r="T19" i="9"/>
  <c r="C18" i="9"/>
  <c r="I18" i="9"/>
  <c r="J18" i="9"/>
  <c r="B20" i="8"/>
  <c r="B20" i="9"/>
  <c r="B20" i="6"/>
  <c r="P6" i="11" l="1"/>
  <c r="O7" i="11"/>
  <c r="N20" i="6"/>
  <c r="F20" i="6"/>
  <c r="Y20" i="6"/>
  <c r="T20" i="6"/>
  <c r="J20" i="6"/>
  <c r="I20" i="6"/>
  <c r="AG20" i="6"/>
  <c r="C20" i="6"/>
  <c r="I20" i="9"/>
  <c r="AG20" i="9"/>
  <c r="N20" i="9"/>
  <c r="J20" i="9"/>
  <c r="C20" i="9"/>
  <c r="F20" i="9"/>
  <c r="T21" i="9"/>
  <c r="Y21" i="9"/>
  <c r="J20" i="8"/>
  <c r="AI20" i="8"/>
  <c r="U20" i="8"/>
  <c r="C20" i="8"/>
  <c r="AB21" i="8"/>
  <c r="U21" i="8"/>
  <c r="F20" i="8"/>
  <c r="AB20" i="8"/>
  <c r="N20" i="8"/>
  <c r="I20" i="8"/>
  <c r="B22" i="8"/>
  <c r="B22" i="9"/>
  <c r="B22" i="6"/>
  <c r="O8" i="11" l="1"/>
  <c r="P8" i="11" s="1"/>
  <c r="P7" i="11"/>
  <c r="B24" i="9"/>
  <c r="B24" i="6"/>
  <c r="B24" i="8"/>
  <c r="AG22" i="6"/>
  <c r="N22" i="6"/>
  <c r="F22" i="6"/>
  <c r="C22" i="6"/>
  <c r="Y22" i="6"/>
  <c r="T22" i="6"/>
  <c r="I22" i="6"/>
  <c r="J22" i="6"/>
  <c r="T23" i="9"/>
  <c r="I22" i="9"/>
  <c r="AG22" i="9"/>
  <c r="Y23" i="9"/>
  <c r="C22" i="9"/>
  <c r="N22" i="9"/>
  <c r="J22" i="9"/>
  <c r="F22" i="9"/>
  <c r="F22" i="8"/>
  <c r="AB22" i="8"/>
  <c r="J22" i="8"/>
  <c r="U23" i="8"/>
  <c r="I22" i="8"/>
  <c r="AI22" i="8"/>
  <c r="AB23" i="8"/>
  <c r="C22" i="8"/>
  <c r="U22" i="8"/>
  <c r="N22" i="8"/>
  <c r="N24" i="8" l="1"/>
  <c r="F24" i="8"/>
  <c r="J24" i="8"/>
  <c r="I24" i="8"/>
  <c r="AB24" i="8"/>
  <c r="AB25" i="8"/>
  <c r="AI24" i="8"/>
  <c r="U24" i="8"/>
  <c r="U25" i="8"/>
  <c r="C24" i="8"/>
  <c r="B26" i="9"/>
  <c r="B26" i="6"/>
  <c r="B26" i="8"/>
  <c r="I24" i="6"/>
  <c r="AG24" i="6"/>
  <c r="N24" i="6"/>
  <c r="J24" i="6"/>
  <c r="F24" i="6"/>
  <c r="C24" i="6"/>
  <c r="T24" i="6"/>
  <c r="Y24" i="6"/>
  <c r="T25" i="9"/>
  <c r="I24" i="9"/>
  <c r="F24" i="9"/>
  <c r="AG24" i="9"/>
  <c r="Y25" i="9"/>
  <c r="C24" i="9"/>
  <c r="J24" i="9"/>
  <c r="N24" i="9"/>
  <c r="AB27" i="8" l="1"/>
  <c r="U26" i="8"/>
  <c r="U27" i="8"/>
  <c r="N26" i="8"/>
  <c r="F26" i="8"/>
  <c r="AI26" i="8"/>
  <c r="C26" i="8"/>
  <c r="I26" i="8"/>
  <c r="J26" i="8"/>
  <c r="AB26" i="8"/>
  <c r="B28" i="8"/>
  <c r="B28" i="6"/>
  <c r="B28" i="9"/>
  <c r="T26" i="6"/>
  <c r="I26" i="6"/>
  <c r="AG26" i="6"/>
  <c r="Y26" i="6"/>
  <c r="C26" i="6"/>
  <c r="N26" i="6"/>
  <c r="J26" i="6"/>
  <c r="F26" i="6"/>
  <c r="J26" i="9"/>
  <c r="C26" i="9"/>
  <c r="T27" i="9"/>
  <c r="N26" i="9"/>
  <c r="I26" i="9"/>
  <c r="F26" i="9"/>
  <c r="Y27" i="9"/>
  <c r="AG26" i="9"/>
  <c r="C28" i="6" l="1"/>
  <c r="T28" i="6"/>
  <c r="I28" i="6"/>
  <c r="F28" i="6"/>
  <c r="AG28" i="6"/>
  <c r="Y28" i="6"/>
  <c r="J28" i="6"/>
  <c r="N28" i="6"/>
  <c r="B30" i="9"/>
  <c r="B30" i="6"/>
  <c r="B30" i="8"/>
  <c r="Y29" i="9"/>
  <c r="J28" i="9"/>
  <c r="C28" i="9"/>
  <c r="AG28" i="9"/>
  <c r="T29" i="9"/>
  <c r="F28" i="9"/>
  <c r="N28" i="9"/>
  <c r="I28" i="9"/>
  <c r="I28" i="8"/>
  <c r="AB29" i="8"/>
  <c r="U28" i="8"/>
  <c r="N28" i="8"/>
  <c r="J28" i="8"/>
  <c r="U29" i="8"/>
  <c r="AI28" i="8"/>
  <c r="F28" i="8"/>
  <c r="C28" i="8"/>
  <c r="AB28" i="8"/>
  <c r="F30" i="9" l="1"/>
  <c r="Y31" i="9"/>
  <c r="J30" i="9"/>
  <c r="C30" i="9"/>
  <c r="I30" i="9"/>
  <c r="AG30" i="9"/>
  <c r="N30" i="9"/>
  <c r="T31" i="9"/>
  <c r="I30" i="8"/>
  <c r="AB31" i="8"/>
  <c r="U31" i="8"/>
  <c r="N30" i="8"/>
  <c r="J30" i="8"/>
  <c r="AI30" i="8"/>
  <c r="F30" i="8"/>
  <c r="AB30" i="8"/>
  <c r="U30" i="8"/>
  <c r="C30" i="8"/>
  <c r="J30" i="6"/>
  <c r="C30" i="6"/>
  <c r="T30" i="6"/>
  <c r="N30" i="6"/>
  <c r="I30" i="6"/>
  <c r="F30" i="6"/>
  <c r="Y30" i="6"/>
  <c r="AG30" i="6"/>
  <c r="B32" i="9"/>
  <c r="B32" i="6"/>
  <c r="B32" i="8"/>
  <c r="B34" i="9" l="1"/>
  <c r="B34" i="8"/>
  <c r="B34" i="6"/>
  <c r="AI32" i="8"/>
  <c r="C32" i="8"/>
  <c r="I32" i="8"/>
  <c r="F32" i="8"/>
  <c r="U32" i="8"/>
  <c r="U33" i="8"/>
  <c r="J32" i="8"/>
  <c r="AB33" i="8"/>
  <c r="AB32" i="8"/>
  <c r="N32" i="8"/>
  <c r="Y32" i="6"/>
  <c r="J32" i="6"/>
  <c r="C32" i="6"/>
  <c r="AG32" i="6"/>
  <c r="T32" i="6"/>
  <c r="F32" i="6"/>
  <c r="N32" i="6"/>
  <c r="I32" i="6"/>
  <c r="N32" i="9"/>
  <c r="F32" i="9"/>
  <c r="Y33" i="9"/>
  <c r="T33" i="9"/>
  <c r="J32" i="9"/>
  <c r="I32" i="9"/>
  <c r="AG32" i="9"/>
  <c r="C32" i="9"/>
  <c r="F34" i="6" l="1"/>
  <c r="Y34" i="6"/>
  <c r="J34" i="6"/>
  <c r="I34" i="6"/>
  <c r="AG34" i="6"/>
  <c r="C34" i="6"/>
  <c r="N34" i="6"/>
  <c r="T34" i="6"/>
  <c r="U34" i="8"/>
  <c r="J34" i="8"/>
  <c r="AI34" i="8"/>
  <c r="U35" i="8"/>
  <c r="C34" i="8"/>
  <c r="N34" i="8"/>
  <c r="I34" i="8"/>
  <c r="F34" i="8"/>
  <c r="AB34" i="8"/>
  <c r="AB35" i="8"/>
  <c r="AG34" i="9"/>
  <c r="N34" i="9"/>
  <c r="F34" i="9"/>
  <c r="I34" i="9"/>
  <c r="Y35" i="9"/>
  <c r="T35" i="9"/>
  <c r="J34" i="9"/>
  <c r="C34" i="9"/>
  <c r="B36" i="6"/>
  <c r="B36" i="8"/>
  <c r="B36" i="9"/>
  <c r="J36" i="8" l="1"/>
  <c r="AI36" i="8"/>
  <c r="U36" i="8"/>
  <c r="C36" i="8"/>
  <c r="AB37" i="8"/>
  <c r="N36" i="8"/>
  <c r="AB36" i="8"/>
  <c r="U37" i="8"/>
  <c r="F36" i="8"/>
  <c r="I36" i="8"/>
  <c r="I36" i="9"/>
  <c r="AG36" i="9"/>
  <c r="N36" i="9"/>
  <c r="J36" i="9"/>
  <c r="C36" i="9"/>
  <c r="Y37" i="9"/>
  <c r="T37" i="9"/>
  <c r="F36" i="9"/>
  <c r="B38" i="9"/>
  <c r="B38" i="8"/>
  <c r="B38" i="6"/>
  <c r="N36" i="6"/>
  <c r="F36" i="6"/>
  <c r="Y36" i="6"/>
  <c r="T36" i="6"/>
  <c r="J36" i="6"/>
  <c r="I36" i="6"/>
  <c r="AG36" i="6"/>
  <c r="C36" i="6"/>
  <c r="AG38" i="6" l="1"/>
  <c r="N38" i="6"/>
  <c r="F38" i="6"/>
  <c r="C38" i="6"/>
  <c r="I38" i="6"/>
  <c r="Y38" i="6"/>
  <c r="T38" i="6"/>
  <c r="J38" i="6"/>
  <c r="B40" i="9"/>
  <c r="B40" i="8"/>
  <c r="B40" i="6"/>
  <c r="F38" i="8"/>
  <c r="J38" i="8"/>
  <c r="U39" i="8"/>
  <c r="I38" i="8"/>
  <c r="C38" i="8"/>
  <c r="AI38" i="8"/>
  <c r="N38" i="8"/>
  <c r="AB38" i="8"/>
  <c r="U38" i="8"/>
  <c r="AB39" i="8"/>
  <c r="T39" i="9"/>
  <c r="I38" i="9"/>
  <c r="AG38" i="9"/>
  <c r="Y39" i="9"/>
  <c r="N38" i="9"/>
  <c r="J38" i="9"/>
  <c r="C38" i="9"/>
  <c r="F38" i="9"/>
  <c r="N40" i="8" l="1"/>
  <c r="F40" i="8"/>
  <c r="AB40" i="8"/>
  <c r="J40" i="8"/>
  <c r="C40" i="8"/>
  <c r="AI40" i="8"/>
  <c r="AB41" i="8"/>
  <c r="U40" i="8"/>
  <c r="U41" i="8"/>
  <c r="I40" i="8"/>
  <c r="I40" i="6"/>
  <c r="AG40" i="6"/>
  <c r="N40" i="6"/>
  <c r="J40" i="6"/>
  <c r="F40" i="6"/>
  <c r="C40" i="6"/>
  <c r="T40" i="6"/>
  <c r="Y40" i="6"/>
  <c r="T41" i="9"/>
  <c r="I40" i="9"/>
  <c r="F40" i="9"/>
  <c r="AG40" i="9"/>
  <c r="J40" i="9"/>
  <c r="Y41" i="9"/>
  <c r="C40" i="9"/>
  <c r="N40" i="9"/>
  <c r="B42" i="9"/>
  <c r="B42" i="8"/>
  <c r="B42" i="6"/>
  <c r="AB43" i="8" l="1"/>
  <c r="U42" i="8"/>
  <c r="U43" i="8"/>
  <c r="N42" i="8"/>
  <c r="F42" i="8"/>
  <c r="AI42" i="8"/>
  <c r="C42" i="8"/>
  <c r="AB42" i="8"/>
  <c r="J42" i="8"/>
  <c r="I42" i="8"/>
  <c r="T42" i="6"/>
  <c r="I42" i="6"/>
  <c r="AG42" i="6"/>
  <c r="Y42" i="6"/>
  <c r="N42" i="6"/>
  <c r="J42" i="6"/>
  <c r="C42" i="6"/>
  <c r="F42" i="6"/>
  <c r="B44" i="9"/>
  <c r="B44" i="6"/>
  <c r="B44" i="8"/>
  <c r="J42" i="9"/>
  <c r="C42" i="9"/>
  <c r="T43" i="9"/>
  <c r="N42" i="9"/>
  <c r="Y43" i="9"/>
  <c r="F42" i="9"/>
  <c r="AG42" i="9"/>
  <c r="I42" i="9"/>
  <c r="I44" i="8" l="1"/>
  <c r="AB45" i="8"/>
  <c r="U44" i="8"/>
  <c r="N44" i="8"/>
  <c r="J44" i="8"/>
  <c r="U45" i="8"/>
  <c r="F44" i="8"/>
  <c r="C44" i="8"/>
  <c r="AB44" i="8"/>
  <c r="AI44" i="8"/>
  <c r="C44" i="6"/>
  <c r="T44" i="6"/>
  <c r="I44" i="6"/>
  <c r="F44" i="6"/>
  <c r="J44" i="6"/>
  <c r="AG44" i="6"/>
  <c r="Y44" i="6"/>
  <c r="N44" i="6"/>
  <c r="B46" i="8"/>
  <c r="B46" i="6"/>
  <c r="B46" i="9"/>
  <c r="Y45" i="9"/>
  <c r="J44" i="9"/>
  <c r="C44" i="9"/>
  <c r="AG44" i="9"/>
  <c r="T45" i="9"/>
  <c r="N44" i="9"/>
  <c r="I44" i="9"/>
  <c r="F44" i="9"/>
  <c r="J46" i="6" l="1"/>
  <c r="C46" i="6"/>
  <c r="T46" i="6"/>
  <c r="N46" i="6"/>
  <c r="I46" i="6"/>
  <c r="F46" i="6"/>
  <c r="Y46" i="6"/>
  <c r="AG46" i="6"/>
  <c r="F46" i="9"/>
  <c r="Y47" i="9"/>
  <c r="J46" i="9"/>
  <c r="C46" i="9"/>
  <c r="I46" i="9"/>
  <c r="N46" i="9"/>
  <c r="AG46" i="9"/>
  <c r="T47" i="9"/>
  <c r="I46" i="8"/>
  <c r="AB47" i="8"/>
  <c r="U47" i="8"/>
  <c r="AB46" i="8"/>
  <c r="N46" i="8"/>
  <c r="C46" i="8"/>
  <c r="U46" i="8"/>
  <c r="J46" i="8"/>
  <c r="AI46" i="8"/>
  <c r="F46" i="8"/>
  <c r="B48" i="9"/>
  <c r="B48" i="8"/>
  <c r="B48" i="6"/>
  <c r="B50" i="8" l="1"/>
  <c r="B50" i="6"/>
  <c r="B50" i="9"/>
  <c r="Y48" i="6"/>
  <c r="J48" i="6"/>
  <c r="C48" i="6"/>
  <c r="AG48" i="6"/>
  <c r="T48" i="6"/>
  <c r="N48" i="6"/>
  <c r="F48" i="6"/>
  <c r="I48" i="6"/>
  <c r="AI48" i="8"/>
  <c r="C48" i="8"/>
  <c r="I48" i="8"/>
  <c r="F48" i="8"/>
  <c r="AB49" i="8"/>
  <c r="U48" i="8"/>
  <c r="U49" i="8"/>
  <c r="AB48" i="8"/>
  <c r="J48" i="8"/>
  <c r="N48" i="8"/>
  <c r="N48" i="9"/>
  <c r="F48" i="9"/>
  <c r="Y49" i="9"/>
  <c r="T49" i="9"/>
  <c r="J48" i="9"/>
  <c r="AG48" i="9"/>
  <c r="I48" i="9"/>
  <c r="C48" i="9"/>
  <c r="U50" i="8" l="1"/>
  <c r="J50" i="8"/>
  <c r="AI50" i="8"/>
  <c r="U51" i="8"/>
  <c r="C50" i="8"/>
  <c r="N50" i="8"/>
  <c r="I50" i="8"/>
  <c r="F50" i="8"/>
  <c r="AB51" i="8"/>
  <c r="AB50" i="8"/>
  <c r="AG50" i="9"/>
  <c r="N50" i="9"/>
  <c r="F50" i="9"/>
  <c r="Y51" i="9"/>
  <c r="T51" i="9"/>
  <c r="I50" i="9"/>
  <c r="J50" i="9"/>
  <c r="C50" i="9"/>
  <c r="B52" i="8"/>
  <c r="B52" i="9"/>
  <c r="B52" i="6"/>
  <c r="F50" i="6"/>
  <c r="Y50" i="6"/>
  <c r="J50" i="6"/>
  <c r="I50" i="6"/>
  <c r="C50" i="6"/>
  <c r="N50" i="6"/>
  <c r="AG50" i="6"/>
  <c r="T50" i="6"/>
  <c r="N52" i="6" l="1"/>
  <c r="F52" i="6"/>
  <c r="Y52" i="6"/>
  <c r="T52" i="6"/>
  <c r="J52" i="6"/>
  <c r="I52" i="6"/>
  <c r="AG52" i="6"/>
  <c r="C52" i="6"/>
  <c r="I52" i="9"/>
  <c r="AG52" i="9"/>
  <c r="N52" i="9"/>
  <c r="J52" i="9"/>
  <c r="C52" i="9"/>
  <c r="F52" i="9"/>
  <c r="T53" i="9"/>
  <c r="Y53" i="9"/>
  <c r="AB52" i="8"/>
  <c r="J52" i="8"/>
  <c r="AI52" i="8"/>
  <c r="U52" i="8"/>
  <c r="C52" i="8"/>
  <c r="AB53" i="8"/>
  <c r="F52" i="8"/>
  <c r="U53" i="8"/>
  <c r="I52" i="8"/>
  <c r="N52" i="8"/>
</calcChain>
</file>

<file path=xl/sharedStrings.xml><?xml version="1.0" encoding="utf-8"?>
<sst xmlns="http://schemas.openxmlformats.org/spreadsheetml/2006/main" count="549" uniqueCount="314">
  <si>
    <t>登　録　番　号</t>
    <rPh sb="0" eb="1">
      <t>ノボル</t>
    </rPh>
    <rPh sb="2" eb="3">
      <t>ロク</t>
    </rPh>
    <rPh sb="4" eb="5">
      <t>バン</t>
    </rPh>
    <rPh sb="6" eb="7">
      <t>ゴウ</t>
    </rPh>
    <phoneticPr fontId="2"/>
  </si>
  <si>
    <t>年</t>
    <rPh sb="0" eb="1">
      <t>ネン</t>
    </rPh>
    <phoneticPr fontId="2"/>
  </si>
  <si>
    <t>月</t>
    <rPh sb="0" eb="1">
      <t>ツキ</t>
    </rPh>
    <phoneticPr fontId="2"/>
  </si>
  <si>
    <t>日</t>
    <rPh sb="0" eb="1">
      <t>ヒ</t>
    </rPh>
    <phoneticPr fontId="2"/>
  </si>
  <si>
    <t>当初税額</t>
    <rPh sb="0" eb="2">
      <t>トウショ</t>
    </rPh>
    <rPh sb="2" eb="4">
      <t>ゼイガク</t>
    </rPh>
    <phoneticPr fontId="2"/>
  </si>
  <si>
    <t>減免額</t>
    <rPh sb="0" eb="2">
      <t>ゲンメン</t>
    </rPh>
    <rPh sb="2" eb="3">
      <t>ガク</t>
    </rPh>
    <phoneticPr fontId="2"/>
  </si>
  <si>
    <t>登録年月日</t>
    <rPh sb="0" eb="2">
      <t>トウロク</t>
    </rPh>
    <rPh sb="2" eb="5">
      <t>ネンガッピ</t>
    </rPh>
    <phoneticPr fontId="2"/>
  </si>
  <si>
    <t>◎登録番号の若い順に記入してください。</t>
    <rPh sb="1" eb="3">
      <t>トウロク</t>
    </rPh>
    <rPh sb="3" eb="5">
      <t>バンゴウ</t>
    </rPh>
    <rPh sb="6" eb="7">
      <t>ワカ</t>
    </rPh>
    <rPh sb="8" eb="9">
      <t>ジュン</t>
    </rPh>
    <rPh sb="10" eb="12">
      <t>キニュウ</t>
    </rPh>
    <phoneticPr fontId="2"/>
  </si>
  <si>
    <t>次の自動車について、東京都都税条例</t>
    <rPh sb="0" eb="1">
      <t>ツギ</t>
    </rPh>
    <rPh sb="2" eb="5">
      <t>ジドウシャ</t>
    </rPh>
    <rPh sb="10" eb="12">
      <t>トウキョウ</t>
    </rPh>
    <rPh sb="12" eb="13">
      <t>ト</t>
    </rPh>
    <rPh sb="13" eb="14">
      <t>ト</t>
    </rPh>
    <rPh sb="14" eb="15">
      <t>ゼイ</t>
    </rPh>
    <rPh sb="15" eb="17">
      <t>ジョウレイ</t>
    </rPh>
    <phoneticPr fontId="2"/>
  </si>
  <si>
    <t>自動車税の減免を申請します。</t>
    <rPh sb="0" eb="2">
      <t>ジドウ</t>
    </rPh>
    <rPh sb="2" eb="4">
      <t>シャゼイ</t>
    </rPh>
    <rPh sb="5" eb="7">
      <t>ゲンメン</t>
    </rPh>
    <rPh sb="8" eb="10">
      <t>シンセイ</t>
    </rPh>
    <phoneticPr fontId="2"/>
  </si>
  <si>
    <t>受付印</t>
    <rPh sb="0" eb="3">
      <t>ウケツケイン</t>
    </rPh>
    <phoneticPr fontId="2"/>
  </si>
  <si>
    <t>古物許可番号</t>
    <rPh sb="0" eb="2">
      <t>コブツ</t>
    </rPh>
    <rPh sb="2" eb="4">
      <t>キョカ</t>
    </rPh>
    <rPh sb="4" eb="6">
      <t>バンゴウ</t>
    </rPh>
    <phoneticPr fontId="2"/>
  </si>
  <si>
    <t>滞納処分を受けたことの有無</t>
    <rPh sb="0" eb="2">
      <t>タイノウ</t>
    </rPh>
    <rPh sb="2" eb="4">
      <t>ショブン</t>
    </rPh>
    <rPh sb="5" eb="6">
      <t>ウ</t>
    </rPh>
    <rPh sb="11" eb="13">
      <t>ウム</t>
    </rPh>
    <phoneticPr fontId="2"/>
  </si>
  <si>
    <t>商品中古自動車証明申請書</t>
    <rPh sb="0" eb="2">
      <t>ショウヒン</t>
    </rPh>
    <rPh sb="2" eb="4">
      <t>チュウコ</t>
    </rPh>
    <rPh sb="4" eb="6">
      <t>ジドウ</t>
    </rPh>
    <rPh sb="6" eb="7">
      <t>グルマ</t>
    </rPh>
    <rPh sb="7" eb="9">
      <t>ショウメイ</t>
    </rPh>
    <rPh sb="9" eb="12">
      <t>シンセイショ</t>
    </rPh>
    <phoneticPr fontId="2"/>
  </si>
  <si>
    <t>申請者住所</t>
    <rPh sb="0" eb="3">
      <t>シンセイシャ</t>
    </rPh>
    <rPh sb="3" eb="5">
      <t>ジュウショ</t>
    </rPh>
    <phoneticPr fontId="2"/>
  </si>
  <si>
    <t>代表者名</t>
    <rPh sb="0" eb="3">
      <t>ダイヒョウシャ</t>
    </rPh>
    <rPh sb="3" eb="4">
      <t>ナ</t>
    </rPh>
    <phoneticPr fontId="2"/>
  </si>
  <si>
    <t>記</t>
    <rPh sb="0" eb="1">
      <t>キ</t>
    </rPh>
    <phoneticPr fontId="2"/>
  </si>
  <si>
    <t>車名又はペットネーム</t>
    <rPh sb="0" eb="2">
      <t>シャメイ</t>
    </rPh>
    <rPh sb="2" eb="3">
      <t>マタ</t>
    </rPh>
    <phoneticPr fontId="2"/>
  </si>
  <si>
    <t>現</t>
    <rPh sb="0" eb="1">
      <t>ゲン</t>
    </rPh>
    <phoneticPr fontId="2"/>
  </si>
  <si>
    <t>帳</t>
    <rPh sb="0" eb="1">
      <t>トバリ</t>
    </rPh>
    <phoneticPr fontId="2"/>
  </si>
  <si>
    <t>（注）</t>
    <rPh sb="1" eb="2">
      <t>チュウ</t>
    </rPh>
    <phoneticPr fontId="2"/>
  </si>
  <si>
    <t>展示場には、４月１日現在における展示場名を記入してください。</t>
    <rPh sb="0" eb="2">
      <t>テンジ</t>
    </rPh>
    <rPh sb="2" eb="3">
      <t>バ</t>
    </rPh>
    <rPh sb="7" eb="8">
      <t>ツキ</t>
    </rPh>
    <rPh sb="9" eb="10">
      <t>ヒ</t>
    </rPh>
    <rPh sb="10" eb="12">
      <t>ゲンザイ</t>
    </rPh>
    <rPh sb="16" eb="18">
      <t>テンジ</t>
    </rPh>
    <rPh sb="18" eb="19">
      <t>バ</t>
    </rPh>
    <rPh sb="19" eb="20">
      <t>ナ</t>
    </rPh>
    <rPh sb="21" eb="23">
      <t>キニュウ</t>
    </rPh>
    <phoneticPr fontId="2"/>
  </si>
  <si>
    <t>支所名</t>
    <rPh sb="0" eb="2">
      <t>シショ</t>
    </rPh>
    <rPh sb="2" eb="3">
      <t>ナ</t>
    </rPh>
    <phoneticPr fontId="2"/>
  </si>
  <si>
    <t>　なお、下記の自動車が商品自動車であること及び記載事項に</t>
    <rPh sb="4" eb="6">
      <t>カキ</t>
    </rPh>
    <rPh sb="7" eb="10">
      <t>ジドウシャ</t>
    </rPh>
    <rPh sb="11" eb="13">
      <t>ショウヒン</t>
    </rPh>
    <rPh sb="13" eb="16">
      <t>ジドウシャ</t>
    </rPh>
    <rPh sb="21" eb="22">
      <t>オヨ</t>
    </rPh>
    <rPh sb="23" eb="25">
      <t>キサイ</t>
    </rPh>
    <rPh sb="25" eb="27">
      <t>ジコウ</t>
    </rPh>
    <phoneticPr fontId="2"/>
  </si>
  <si>
    <t>　相違ないこと並びに現地調査が行われる場合には協力するこ</t>
    <rPh sb="1" eb="3">
      <t>ソウイ</t>
    </rPh>
    <rPh sb="7" eb="8">
      <t>ナラ</t>
    </rPh>
    <rPh sb="10" eb="12">
      <t>ゲンチ</t>
    </rPh>
    <rPh sb="12" eb="14">
      <t>チョウサ</t>
    </rPh>
    <rPh sb="15" eb="16">
      <t>オコナ</t>
    </rPh>
    <rPh sb="19" eb="21">
      <t>バアイ</t>
    </rPh>
    <rPh sb="23" eb="25">
      <t>キョウリョク</t>
    </rPh>
    <phoneticPr fontId="2"/>
  </si>
  <si>
    <t>№</t>
    <phoneticPr fontId="2"/>
  </si>
  <si>
    <t>様式-1-（2）</t>
    <rPh sb="0" eb="2">
      <t>ヨウシキ</t>
    </rPh>
    <phoneticPr fontId="2"/>
  </si>
  <si>
    <t>）</t>
    <phoneticPr fontId="2"/>
  </si>
  <si>
    <t>地 区</t>
    <rPh sb="0" eb="1">
      <t>チ</t>
    </rPh>
    <rPh sb="2" eb="3">
      <t>ク</t>
    </rPh>
    <phoneticPr fontId="2"/>
  </si>
  <si>
    <t>車 種</t>
    <rPh sb="0" eb="1">
      <t>クルマ</t>
    </rPh>
    <rPh sb="2" eb="3">
      <t>タネ</t>
    </rPh>
    <phoneticPr fontId="2"/>
  </si>
  <si>
    <t>番 号</t>
    <rPh sb="0" eb="1">
      <t>バン</t>
    </rPh>
    <rPh sb="2" eb="3">
      <t>ゴウ</t>
    </rPh>
    <phoneticPr fontId="2"/>
  </si>
  <si>
    <t>（都税総合事務センター提出用）</t>
    <rPh sb="1" eb="3">
      <t>トゼイ</t>
    </rPh>
    <rPh sb="3" eb="5">
      <t>ソウゴウ</t>
    </rPh>
    <rPh sb="5" eb="7">
      <t>ジム</t>
    </rPh>
    <rPh sb="11" eb="13">
      <t>テイシュツ</t>
    </rPh>
    <rPh sb="13" eb="14">
      <t>ヨウ</t>
    </rPh>
    <phoneticPr fontId="2"/>
  </si>
  <si>
    <t>品川</t>
    <rPh sb="0" eb="2">
      <t>シナガワ</t>
    </rPh>
    <phoneticPr fontId="2"/>
  </si>
  <si>
    <t>多摩</t>
    <rPh sb="0" eb="2">
      <t>タマ</t>
    </rPh>
    <phoneticPr fontId="2"/>
  </si>
  <si>
    <t>足立</t>
    <rPh sb="0" eb="2">
      <t>アダチ</t>
    </rPh>
    <phoneticPr fontId="2"/>
  </si>
  <si>
    <t>種別</t>
    <rPh sb="0" eb="2">
      <t>シュベツ</t>
    </rPh>
    <phoneticPr fontId="2"/>
  </si>
  <si>
    <t>　とを確約致します。</t>
    <phoneticPr fontId="2"/>
  </si>
  <si>
    <t>結果</t>
    <rPh sb="0" eb="2">
      <t>ケッカ</t>
    </rPh>
    <phoneticPr fontId="2"/>
  </si>
  <si>
    <t>月日</t>
    <rPh sb="0" eb="2">
      <t>ツキヒ</t>
    </rPh>
    <phoneticPr fontId="2"/>
  </si>
  <si>
    <t>調　　査</t>
    <rPh sb="0" eb="1">
      <t>チョウ</t>
    </rPh>
    <rPh sb="3" eb="4">
      <t>サ</t>
    </rPh>
    <phoneticPr fontId="2"/>
  </si>
  <si>
    <t>―</t>
    <phoneticPr fontId="2"/>
  </si>
  <si>
    <t>）</t>
    <phoneticPr fontId="2"/>
  </si>
  <si>
    <t>商品中古自動車証明書</t>
    <rPh sb="0" eb="2">
      <t>ショウヒン</t>
    </rPh>
    <rPh sb="2" eb="4">
      <t>チュウコ</t>
    </rPh>
    <rPh sb="4" eb="6">
      <t>ジドウ</t>
    </rPh>
    <rPh sb="6" eb="7">
      <t>グルマ</t>
    </rPh>
    <rPh sb="7" eb="9">
      <t>ショウメイ</t>
    </rPh>
    <rPh sb="9" eb="10">
      <t>ショ</t>
    </rPh>
    <phoneticPr fontId="2"/>
  </si>
  <si>
    <t>様式-1-（1）</t>
    <rPh sb="0" eb="2">
      <t>ヨウシキ</t>
    </rPh>
    <phoneticPr fontId="2"/>
  </si>
  <si>
    <t>担当者名</t>
    <rPh sb="0" eb="3">
      <t>タントウシャ</t>
    </rPh>
    <rPh sb="3" eb="4">
      <t>ナ</t>
    </rPh>
    <phoneticPr fontId="2"/>
  </si>
  <si>
    <t>展示場</t>
    <rPh sb="0" eb="2">
      <t>テンジ</t>
    </rPh>
    <rPh sb="2" eb="3">
      <t>バ</t>
    </rPh>
    <phoneticPr fontId="2"/>
  </si>
  <si>
    <t>減免税額</t>
    <rPh sb="0" eb="2">
      <t>ゲンメン</t>
    </rPh>
    <rPh sb="2" eb="4">
      <t>ゼイガク</t>
    </rPh>
    <phoneticPr fontId="2"/>
  </si>
  <si>
    <t>番 号
（半角）</t>
    <rPh sb="0" eb="1">
      <t>バン</t>
    </rPh>
    <rPh sb="2" eb="3">
      <t>ゴウ</t>
    </rPh>
    <rPh sb="5" eb="7">
      <t>ハンカク</t>
    </rPh>
    <phoneticPr fontId="2"/>
  </si>
  <si>
    <t>車 種
（半角）</t>
    <rPh sb="0" eb="1">
      <t>クルマ</t>
    </rPh>
    <rPh sb="2" eb="3">
      <t>タネ</t>
    </rPh>
    <rPh sb="5" eb="7">
      <t>ハンカク</t>
    </rPh>
    <phoneticPr fontId="2"/>
  </si>
  <si>
    <t>帳</t>
    <rPh sb="0" eb="1">
      <t>チョウ</t>
    </rPh>
    <phoneticPr fontId="2"/>
  </si>
  <si>
    <t>　上記は、商品中古自動車確認証明業務実施要領に定める商品中古自動車であることを証明する。</t>
    <phoneticPr fontId="2"/>
  </si>
  <si>
    <t>古物許可名義人名</t>
    <rPh sb="0" eb="2">
      <t>コブツ</t>
    </rPh>
    <rPh sb="2" eb="4">
      <t>キョカ</t>
    </rPh>
    <rPh sb="4" eb="7">
      <t>メイギニン</t>
    </rPh>
    <rPh sb="7" eb="8">
      <t>ナ</t>
    </rPh>
    <phoneticPr fontId="2"/>
  </si>
  <si>
    <t>電話番号</t>
    <rPh sb="0" eb="2">
      <t>デンワ</t>
    </rPh>
    <rPh sb="2" eb="4">
      <t>バンゴウ</t>
    </rPh>
    <phoneticPr fontId="2"/>
  </si>
  <si>
    <t>㊞</t>
    <phoneticPr fontId="2"/>
  </si>
  <si>
    <t>コード番号</t>
    <rPh sb="3" eb="5">
      <t>バンゴウ</t>
    </rPh>
    <phoneticPr fontId="2"/>
  </si>
  <si>
    <t>―</t>
    <phoneticPr fontId="2"/>
  </si>
  <si>
    <t>申請年月日（税務）</t>
    <rPh sb="0" eb="2">
      <t>シンセイ</t>
    </rPh>
    <rPh sb="2" eb="5">
      <t>ネンガッピ</t>
    </rPh>
    <rPh sb="6" eb="8">
      <t>ゼイム</t>
    </rPh>
    <phoneticPr fontId="2"/>
  </si>
  <si>
    <t>申請年月日（証明）</t>
    <rPh sb="0" eb="2">
      <t>シンセイ</t>
    </rPh>
    <rPh sb="2" eb="5">
      <t>ネンガッピ</t>
    </rPh>
    <rPh sb="6" eb="8">
      <t>ショウメイ</t>
    </rPh>
    <phoneticPr fontId="2"/>
  </si>
  <si>
    <t>代表者名</t>
    <rPh sb="0" eb="3">
      <t>ダイヒョウシャ</t>
    </rPh>
    <rPh sb="3" eb="4">
      <t>メイ</t>
    </rPh>
    <phoneticPr fontId="2"/>
  </si>
  <si>
    <t>担当者名</t>
    <rPh sb="0" eb="3">
      <t>タントウシャ</t>
    </rPh>
    <rPh sb="3" eb="4">
      <t>メイ</t>
    </rPh>
    <phoneticPr fontId="2"/>
  </si>
  <si>
    <r>
      <t>●</t>
    </r>
    <r>
      <rPr>
        <b/>
        <sz val="16"/>
        <rFont val="HG丸ｺﾞｼｯｸM-PRO"/>
        <family val="3"/>
        <charset val="128"/>
      </rPr>
      <t>記入要領（記入例）</t>
    </r>
    <phoneticPr fontId="2"/>
  </si>
  <si>
    <t>　</t>
    <phoneticPr fontId="2"/>
  </si>
  <si>
    <t>　　　　　　　　　　　　　　　　　</t>
    <phoneticPr fontId="2"/>
  </si>
  <si>
    <t>　　　　　　　　　　　　　　　　　　</t>
    <phoneticPr fontId="2"/>
  </si>
  <si>
    <t>申請者名</t>
    <rPh sb="0" eb="2">
      <t>シンセイ</t>
    </rPh>
    <rPh sb="2" eb="3">
      <t>シャ</t>
    </rPh>
    <rPh sb="3" eb="4">
      <t>メイ</t>
    </rPh>
    <phoneticPr fontId="2"/>
  </si>
  <si>
    <t>代表者名　  （電話番号）</t>
    <rPh sb="0" eb="2">
      <t>ダイヒョウ</t>
    </rPh>
    <rPh sb="2" eb="3">
      <t>シャ</t>
    </rPh>
    <rPh sb="3" eb="4">
      <t>メイ</t>
    </rPh>
    <rPh sb="8" eb="10">
      <t>デンワ</t>
    </rPh>
    <rPh sb="10" eb="12">
      <t>バンゴウ</t>
    </rPh>
    <phoneticPr fontId="2"/>
  </si>
  <si>
    <r>
      <t>30772</t>
    </r>
    <r>
      <rPr>
        <sz val="11"/>
        <rFont val="ＭＳ Ｐゴシック"/>
        <family val="3"/>
        <charset val="128"/>
      </rPr>
      <t xml:space="preserve">1  </t>
    </r>
    <r>
      <rPr>
        <sz val="11"/>
        <rFont val="ＭＳ Ｐゴシック"/>
        <family val="3"/>
        <charset val="128"/>
      </rPr>
      <t>70512</t>
    </r>
    <r>
      <rPr>
        <sz val="11"/>
        <rFont val="ＭＳ Ｐゴシック"/>
        <family val="3"/>
        <charset val="128"/>
      </rPr>
      <t>7</t>
    </r>
    <phoneticPr fontId="2"/>
  </si>
  <si>
    <t xml:space="preserve"> </t>
    <phoneticPr fontId="2"/>
  </si>
  <si>
    <r>
      <t>N</t>
    </r>
    <r>
      <rPr>
        <sz val="11"/>
        <rFont val="ＭＳ Ｐゴシック"/>
        <family val="3"/>
        <charset val="128"/>
      </rPr>
      <t>o</t>
    </r>
    <phoneticPr fontId="2"/>
  </si>
  <si>
    <t xml:space="preserve"> 登　録　番　号</t>
    <phoneticPr fontId="2"/>
  </si>
  <si>
    <t>登録年月日</t>
    <rPh sb="0" eb="2">
      <t>トウロク</t>
    </rPh>
    <rPh sb="2" eb="4">
      <t>ネンゲツ</t>
    </rPh>
    <rPh sb="4" eb="5">
      <t>ヒ</t>
    </rPh>
    <phoneticPr fontId="2"/>
  </si>
  <si>
    <t>展示場</t>
    <rPh sb="0" eb="3">
      <t>テンジジョウ</t>
    </rPh>
    <phoneticPr fontId="2"/>
  </si>
  <si>
    <t>　調　査</t>
    <rPh sb="1" eb="2">
      <t>チョウ</t>
    </rPh>
    <rPh sb="3" eb="4">
      <t>サ</t>
    </rPh>
    <phoneticPr fontId="2"/>
  </si>
  <si>
    <t>番　号</t>
    <rPh sb="0" eb="1">
      <t>バン</t>
    </rPh>
    <rPh sb="2" eb="3">
      <t>ゴウ</t>
    </rPh>
    <phoneticPr fontId="2"/>
  </si>
  <si>
    <t>車名又はペットネーム</t>
    <phoneticPr fontId="2"/>
  </si>
  <si>
    <t xml:space="preserve"> 結果</t>
    <rPh sb="1" eb="3">
      <t>ケッカ</t>
    </rPh>
    <phoneticPr fontId="2"/>
  </si>
  <si>
    <r>
      <t>3</t>
    </r>
    <r>
      <rPr>
        <sz val="11"/>
        <rFont val="ＭＳ Ｐゴシック"/>
        <family val="3"/>
        <charset val="128"/>
      </rPr>
      <t xml:space="preserve"> 3 </t>
    </r>
    <r>
      <rPr>
        <sz val="11"/>
        <rFont val="ＭＳ Ｐゴシック"/>
        <family val="3"/>
        <charset val="128"/>
      </rPr>
      <t>0</t>
    </r>
    <phoneticPr fontId="2"/>
  </si>
  <si>
    <r>
      <t>1</t>
    </r>
    <r>
      <rPr>
        <sz val="11"/>
        <rFont val="ＭＳ Ｐゴシック"/>
        <family val="3"/>
        <charset val="128"/>
      </rPr>
      <t xml:space="preserve"> </t>
    </r>
    <r>
      <rPr>
        <sz val="11"/>
        <rFont val="ＭＳ Ｐゴシック"/>
        <family val="3"/>
        <charset val="128"/>
      </rPr>
      <t>3</t>
    </r>
    <r>
      <rPr>
        <sz val="11"/>
        <rFont val="ＭＳ Ｐゴシック"/>
        <family val="3"/>
        <charset val="128"/>
      </rPr>
      <t xml:space="preserve"> </t>
    </r>
    <r>
      <rPr>
        <sz val="11"/>
        <rFont val="ＭＳ Ｐゴシック"/>
        <family val="3"/>
        <charset val="128"/>
      </rPr>
      <t>5</t>
    </r>
    <r>
      <rPr>
        <sz val="11"/>
        <rFont val="ＭＳ Ｐゴシック"/>
        <family val="3"/>
        <charset val="128"/>
      </rPr>
      <t xml:space="preserve"> </t>
    </r>
    <r>
      <rPr>
        <sz val="11"/>
        <rFont val="ＭＳ Ｐゴシック"/>
        <family val="3"/>
        <charset val="128"/>
      </rPr>
      <t>2</t>
    </r>
    <phoneticPr fontId="2"/>
  </si>
  <si>
    <r>
      <t>3</t>
    </r>
    <r>
      <rPr>
        <sz val="11"/>
        <rFont val="ＭＳ Ｐゴシック"/>
        <family val="3"/>
        <charset val="128"/>
      </rPr>
      <t xml:space="preserve"> 2 0 i</t>
    </r>
    <phoneticPr fontId="2"/>
  </si>
  <si>
    <r>
      <t>5</t>
    </r>
    <r>
      <rPr>
        <sz val="11"/>
        <rFont val="ＭＳ Ｐゴシック"/>
        <family val="3"/>
        <charset val="128"/>
      </rPr>
      <t xml:space="preserve"> </t>
    </r>
    <r>
      <rPr>
        <sz val="11"/>
        <rFont val="ＭＳ Ｐゴシック"/>
        <family val="3"/>
        <charset val="128"/>
      </rPr>
      <t>0</t>
    </r>
    <r>
      <rPr>
        <sz val="11"/>
        <rFont val="ＭＳ Ｐゴシック"/>
        <family val="3"/>
        <charset val="128"/>
      </rPr>
      <t xml:space="preserve"> </t>
    </r>
    <r>
      <rPr>
        <sz val="11"/>
        <rFont val="ＭＳ Ｐゴシック"/>
        <family val="3"/>
        <charset val="128"/>
      </rPr>
      <t>0</t>
    </r>
    <phoneticPr fontId="2"/>
  </si>
  <si>
    <t>オークション</t>
    <phoneticPr fontId="2"/>
  </si>
  <si>
    <r>
      <t>０ 2</t>
    </r>
    <r>
      <rPr>
        <sz val="11"/>
        <rFont val="ＭＳ Ｐゴシック"/>
        <family val="3"/>
        <charset val="128"/>
      </rPr>
      <t xml:space="preserve"> </t>
    </r>
    <r>
      <rPr>
        <sz val="11"/>
        <rFont val="ＭＳ Ｐゴシック"/>
        <family val="3"/>
        <charset val="128"/>
      </rPr>
      <t>2</t>
    </r>
    <r>
      <rPr>
        <sz val="11"/>
        <rFont val="ＭＳ Ｐゴシック"/>
        <family val="3"/>
        <charset val="128"/>
      </rPr>
      <t xml:space="preserve"> </t>
    </r>
    <r>
      <rPr>
        <sz val="11"/>
        <rFont val="ＭＳ Ｐゴシック"/>
        <family val="3"/>
        <charset val="128"/>
      </rPr>
      <t>1</t>
    </r>
    <phoneticPr fontId="2"/>
  </si>
  <si>
    <r>
      <t>3</t>
    </r>
    <r>
      <rPr>
        <sz val="11"/>
        <rFont val="ＭＳ Ｐゴシック"/>
        <family val="3"/>
        <charset val="128"/>
      </rPr>
      <t xml:space="preserve"> 3 4</t>
    </r>
    <phoneticPr fontId="2"/>
  </si>
  <si>
    <r>
      <t>1</t>
    </r>
    <r>
      <rPr>
        <sz val="11"/>
        <rFont val="ＭＳ Ｐゴシック"/>
        <family val="3"/>
        <charset val="128"/>
      </rPr>
      <t xml:space="preserve"> </t>
    </r>
    <r>
      <rPr>
        <sz val="11"/>
        <rFont val="ＭＳ Ｐゴシック"/>
        <family val="3"/>
        <charset val="128"/>
      </rPr>
      <t>2</t>
    </r>
    <r>
      <rPr>
        <sz val="11"/>
        <rFont val="ＭＳ Ｐゴシック"/>
        <family val="3"/>
        <charset val="128"/>
      </rPr>
      <t xml:space="preserve"> </t>
    </r>
    <r>
      <rPr>
        <sz val="11"/>
        <rFont val="ＭＳ Ｐゴシック"/>
        <family val="3"/>
        <charset val="128"/>
      </rPr>
      <t>4</t>
    </r>
    <r>
      <rPr>
        <sz val="11"/>
        <rFont val="ＭＳ Ｐゴシック"/>
        <family val="3"/>
        <charset val="128"/>
      </rPr>
      <t xml:space="preserve"> </t>
    </r>
    <r>
      <rPr>
        <sz val="11"/>
        <rFont val="ＭＳ Ｐゴシック"/>
        <family val="3"/>
        <charset val="128"/>
      </rPr>
      <t>5</t>
    </r>
    <phoneticPr fontId="2"/>
  </si>
  <si>
    <t>オデッセイ</t>
    <phoneticPr fontId="2"/>
  </si>
  <si>
    <t>　</t>
    <phoneticPr fontId="2"/>
  </si>
  <si>
    <r>
      <t>5</t>
    </r>
    <r>
      <rPr>
        <sz val="11"/>
        <rFont val="ＭＳ Ｐゴシック"/>
        <family val="3"/>
        <charset val="128"/>
      </rPr>
      <t xml:space="preserve"> </t>
    </r>
    <r>
      <rPr>
        <sz val="11"/>
        <rFont val="ＭＳ Ｐゴシック"/>
        <family val="3"/>
        <charset val="128"/>
      </rPr>
      <t>0</t>
    </r>
    <r>
      <rPr>
        <sz val="11"/>
        <rFont val="ＭＳ Ｐゴシック"/>
        <family val="3"/>
        <charset val="128"/>
      </rPr>
      <t xml:space="preserve"> </t>
    </r>
    <r>
      <rPr>
        <sz val="11"/>
        <rFont val="ＭＳ Ｐゴシック"/>
        <family val="3"/>
        <charset val="128"/>
      </rPr>
      <t>0</t>
    </r>
    <phoneticPr fontId="2"/>
  </si>
  <si>
    <t>多摩センター</t>
    <rPh sb="0" eb="2">
      <t>タマ</t>
    </rPh>
    <phoneticPr fontId="2"/>
  </si>
  <si>
    <r>
      <t>3</t>
    </r>
    <r>
      <rPr>
        <sz val="11"/>
        <rFont val="ＭＳ Ｐゴシック"/>
        <family val="3"/>
        <charset val="128"/>
      </rPr>
      <t xml:space="preserve"> </t>
    </r>
    <r>
      <rPr>
        <sz val="11"/>
        <rFont val="ＭＳ Ｐゴシック"/>
        <family val="3"/>
        <charset val="128"/>
      </rPr>
      <t>4</t>
    </r>
    <r>
      <rPr>
        <sz val="11"/>
        <rFont val="ＭＳ Ｐゴシック"/>
        <family val="3"/>
        <charset val="128"/>
      </rPr>
      <t xml:space="preserve"> </t>
    </r>
    <r>
      <rPr>
        <sz val="11"/>
        <rFont val="ＭＳ Ｐゴシック"/>
        <family val="3"/>
        <charset val="128"/>
      </rPr>
      <t>2</t>
    </r>
    <r>
      <rPr>
        <sz val="11"/>
        <rFont val="ＭＳ Ｐゴシック"/>
        <family val="3"/>
        <charset val="128"/>
      </rPr>
      <t xml:space="preserve"> </t>
    </r>
    <r>
      <rPr>
        <sz val="11"/>
        <rFont val="ＭＳ Ｐゴシック"/>
        <family val="3"/>
        <charset val="128"/>
      </rPr>
      <t>1</t>
    </r>
    <phoneticPr fontId="2"/>
  </si>
  <si>
    <t>ラクティス</t>
    <phoneticPr fontId="2"/>
  </si>
  <si>
    <t>　　　　　　　　                            商品中古自動車証明申請書</t>
    <phoneticPr fontId="2"/>
  </si>
  <si>
    <t>登録年月日</t>
    <phoneticPr fontId="2"/>
  </si>
  <si>
    <t>申請書の作成が終わりましたら、バックアップをお願いいたします。</t>
    <rPh sb="0" eb="3">
      <t>シンセイショ</t>
    </rPh>
    <rPh sb="4" eb="6">
      <t>サクセイ</t>
    </rPh>
    <rPh sb="7" eb="8">
      <t>オ</t>
    </rPh>
    <rPh sb="23" eb="24">
      <t>ネガ</t>
    </rPh>
    <phoneticPr fontId="2"/>
  </si>
  <si>
    <t>かな</t>
    <phoneticPr fontId="2"/>
  </si>
  <si>
    <t>る</t>
    <phoneticPr fontId="2"/>
  </si>
  <si>
    <t>一般財団法人　日本自動車査定協会</t>
    <rPh sb="0" eb="2">
      <t>イッパン</t>
    </rPh>
    <rPh sb="2" eb="4">
      <t>ザイダン</t>
    </rPh>
    <rPh sb="4" eb="6">
      <t>ホウジン</t>
    </rPh>
    <rPh sb="7" eb="9">
      <t>ニホン</t>
    </rPh>
    <rPh sb="9" eb="12">
      <t>ジドウシャ</t>
    </rPh>
    <rPh sb="12" eb="14">
      <t>サテイ</t>
    </rPh>
    <rPh sb="14" eb="16">
      <t>キョウカイ</t>
    </rPh>
    <phoneticPr fontId="2"/>
  </si>
  <si>
    <t>　　一般財団法人 日本自動車査定協会</t>
    <rPh sb="2" eb="4">
      <t>イッパン</t>
    </rPh>
    <rPh sb="4" eb="8">
      <t>ザイダンホウジン</t>
    </rPh>
    <rPh sb="9" eb="11">
      <t>ニホン</t>
    </rPh>
    <rPh sb="11" eb="14">
      <t>ジドウシャ</t>
    </rPh>
    <rPh sb="14" eb="16">
      <t>サテイ</t>
    </rPh>
    <rPh sb="16" eb="18">
      <t>キョウカイ</t>
    </rPh>
    <phoneticPr fontId="2"/>
  </si>
  <si>
    <t>申請会社名</t>
    <rPh sb="0" eb="2">
      <t>シンセイ</t>
    </rPh>
    <rPh sb="2" eb="4">
      <t>カイシャ</t>
    </rPh>
    <rPh sb="4" eb="5">
      <t>メイ</t>
    </rPh>
    <phoneticPr fontId="2"/>
  </si>
  <si>
    <t>東京都支所長　殿</t>
    <rPh sb="0" eb="2">
      <t>トウキョウ</t>
    </rPh>
    <rPh sb="2" eb="3">
      <t>ト</t>
    </rPh>
    <rPh sb="3" eb="5">
      <t>シショ</t>
    </rPh>
    <rPh sb="5" eb="6">
      <t>チョウ</t>
    </rPh>
    <rPh sb="7" eb="8">
      <t>ドノ</t>
    </rPh>
    <phoneticPr fontId="2"/>
  </si>
  <si>
    <t>● この「エクセル版」の使用は、自己責任でお願いします。</t>
    <rPh sb="9" eb="10">
      <t>バン</t>
    </rPh>
    <rPh sb="12" eb="14">
      <t>シヨウ</t>
    </rPh>
    <rPh sb="16" eb="18">
      <t>ジコ</t>
    </rPh>
    <rPh sb="18" eb="20">
      <t>セキニン</t>
    </rPh>
    <rPh sb="22" eb="23">
      <t>ネガ</t>
    </rPh>
    <phoneticPr fontId="2"/>
  </si>
  <si>
    <t>№</t>
    <phoneticPr fontId="2"/>
  </si>
  <si>
    <t>芝浦</t>
    <rPh sb="0" eb="2">
      <t>シバウラ</t>
    </rPh>
    <phoneticPr fontId="2"/>
  </si>
  <si>
    <t>修理工場</t>
    <rPh sb="0" eb="2">
      <t>シュウリ</t>
    </rPh>
    <rPh sb="2" eb="4">
      <t>コウジョウ</t>
    </rPh>
    <phoneticPr fontId="2"/>
  </si>
  <si>
    <t>0　5　7　3</t>
    <phoneticPr fontId="2"/>
  </si>
  <si>
    <t>ほ</t>
    <phoneticPr fontId="2"/>
  </si>
  <si>
    <t>も</t>
    <phoneticPr fontId="2"/>
  </si>
  <si>
    <t>た</t>
    <phoneticPr fontId="2"/>
  </si>
  <si>
    <t>3　7　8　5</t>
    <phoneticPr fontId="2"/>
  </si>
  <si>
    <t>1　2　0　8</t>
    <phoneticPr fontId="2"/>
  </si>
  <si>
    <t>0　0　9　5</t>
    <phoneticPr fontId="2"/>
  </si>
  <si>
    <t>杉並</t>
    <rPh sb="0" eb="2">
      <t>スギナミ</t>
    </rPh>
    <phoneticPr fontId="2"/>
  </si>
  <si>
    <t>八王子</t>
    <rPh sb="0" eb="3">
      <t>ハチオウジ</t>
    </rPh>
    <phoneticPr fontId="2"/>
  </si>
  <si>
    <r>
      <t>　（コード番号　</t>
    </r>
    <r>
      <rPr>
        <sz val="11"/>
        <rFont val="ＭＳ Ｐゴシック"/>
        <family val="3"/>
        <charset val="128"/>
      </rPr>
      <t>21</t>
    </r>
    <r>
      <rPr>
        <sz val="11"/>
        <rFont val="ＭＳ Ｐゴシック"/>
        <family val="3"/>
        <charset val="128"/>
      </rPr>
      <t>－</t>
    </r>
    <r>
      <rPr>
        <sz val="11"/>
        <rFont val="ＭＳ Ｐゴシック"/>
        <family val="3"/>
        <charset val="128"/>
      </rPr>
      <t xml:space="preserve"> 80000 </t>
    </r>
    <r>
      <rPr>
        <sz val="11"/>
        <rFont val="ＭＳ Ｐゴシック"/>
        <family val="3"/>
        <charset val="128"/>
      </rPr>
      <t>）</t>
    </r>
    <phoneticPr fontId="2"/>
  </si>
  <si>
    <t>（ コード番号</t>
    <rPh sb="5" eb="7">
      <t>バンゴウ</t>
    </rPh>
    <phoneticPr fontId="2"/>
  </si>
  <si>
    <t>かな</t>
    <phoneticPr fontId="2"/>
  </si>
  <si>
    <t xml:space="preserve">※ </t>
    <phoneticPr fontId="2"/>
  </si>
  <si>
    <t>　【印刷について】</t>
    <rPh sb="2" eb="4">
      <t>インサツ</t>
    </rPh>
    <phoneticPr fontId="2"/>
  </si>
  <si>
    <t>　シートを表示し、印刷プレビュー等で確認してください。</t>
    <rPh sb="5" eb="7">
      <t>ヒョウジ</t>
    </rPh>
    <rPh sb="9" eb="11">
      <t>インサツ</t>
    </rPh>
    <rPh sb="16" eb="17">
      <t>ナド</t>
    </rPh>
    <rPh sb="18" eb="20">
      <t>カクニン</t>
    </rPh>
    <phoneticPr fontId="2"/>
  </si>
  <si>
    <t>　何れかに「○」をしてください。「有」の場合は処分等の年月日を入力してください。</t>
    <rPh sb="1" eb="2">
      <t>イヅ</t>
    </rPh>
    <rPh sb="17" eb="18">
      <t>アリ</t>
    </rPh>
    <rPh sb="20" eb="21">
      <t>バ</t>
    </rPh>
    <rPh sb="21" eb="22">
      <t>ア</t>
    </rPh>
    <rPh sb="23" eb="25">
      <t>ショブン</t>
    </rPh>
    <rPh sb="25" eb="26">
      <t>トウ</t>
    </rPh>
    <rPh sb="27" eb="30">
      <t>ネンガッピ</t>
    </rPh>
    <rPh sb="31" eb="33">
      <t>ニュウリョク</t>
    </rPh>
    <phoneticPr fontId="2"/>
  </si>
  <si>
    <t xml:space="preserve"> ・減免申請書の最下段にある「都税に関しての滞納処分等の有無」欄には、「有・無」と記載されていますが、「有」「無」の</t>
    <rPh sb="2" eb="4">
      <t>ゲンメン</t>
    </rPh>
    <rPh sb="4" eb="7">
      <t>シンセイショ</t>
    </rPh>
    <rPh sb="8" eb="10">
      <t>サイカ</t>
    </rPh>
    <rPh sb="10" eb="11">
      <t>ダン</t>
    </rPh>
    <rPh sb="15" eb="16">
      <t>ト</t>
    </rPh>
    <rPh sb="16" eb="17">
      <t>ゼイ</t>
    </rPh>
    <rPh sb="18" eb="19">
      <t>カン</t>
    </rPh>
    <rPh sb="22" eb="24">
      <t>タイノウ</t>
    </rPh>
    <rPh sb="24" eb="26">
      <t>ショブン</t>
    </rPh>
    <rPh sb="26" eb="27">
      <t>トウ</t>
    </rPh>
    <rPh sb="28" eb="30">
      <t>ウム</t>
    </rPh>
    <rPh sb="31" eb="32">
      <t>ラン</t>
    </rPh>
    <rPh sb="36" eb="37">
      <t>ウ</t>
    </rPh>
    <rPh sb="38" eb="39">
      <t>ナ</t>
    </rPh>
    <rPh sb="41" eb="43">
      <t>キサイ</t>
    </rPh>
    <phoneticPr fontId="2"/>
  </si>
  <si>
    <t>なお、ファイル名を「ucar01-20」から「ucar21-40」、「ucar41-60」等に変更し、20件（20台）分ずつに「ファイル」を保存してください。</t>
    <rPh sb="45" eb="46">
      <t>ナド</t>
    </rPh>
    <rPh sb="47" eb="49">
      <t>ヘンコウ</t>
    </rPh>
    <rPh sb="53" eb="54">
      <t>ケン</t>
    </rPh>
    <rPh sb="57" eb="58">
      <t>ダイ</t>
    </rPh>
    <rPh sb="59" eb="60">
      <t>ブン</t>
    </rPh>
    <rPh sb="70" eb="72">
      <t>ホゾン</t>
    </rPh>
    <phoneticPr fontId="2"/>
  </si>
  <si>
    <t>⑤　車名またはペットネームは、１１文字以内で入力してください。</t>
    <rPh sb="2" eb="3">
      <t>クルマ</t>
    </rPh>
    <rPh sb="17" eb="19">
      <t>モジ</t>
    </rPh>
    <rPh sb="19" eb="21">
      <t>イナイ</t>
    </rPh>
    <rPh sb="22" eb="24">
      <t>ニュウリョク</t>
    </rPh>
    <phoneticPr fontId="2"/>
  </si>
  <si>
    <t>⑥　展示場名を入力してください。</t>
    <rPh sb="2" eb="5">
      <t>テンジジョウ</t>
    </rPh>
    <rPh sb="5" eb="6">
      <t>メイ</t>
    </rPh>
    <rPh sb="7" eb="9">
      <t>ニュウリョク</t>
    </rPh>
    <phoneticPr fontId="2"/>
  </si>
  <si>
    <t xml:space="preserve"> 【申請台数の追加】</t>
    <rPh sb="2" eb="4">
      <t>シンセイ</t>
    </rPh>
    <rPh sb="4" eb="6">
      <t>ダイスウ</t>
    </rPh>
    <rPh sb="7" eb="9">
      <t>ツイカ</t>
    </rPh>
    <phoneticPr fontId="2"/>
  </si>
  <si>
    <r>
      <t>①　データの入力は、</t>
    </r>
    <r>
      <rPr>
        <b/>
        <sz val="12"/>
        <color indexed="10"/>
        <rFont val="ＭＳ Ｐゴシック"/>
        <family val="3"/>
        <charset val="128"/>
      </rPr>
      <t>20件（20台）</t>
    </r>
    <r>
      <rPr>
        <sz val="12"/>
        <color indexed="10"/>
        <rFont val="ＭＳ Ｐゴシック"/>
        <family val="3"/>
        <charset val="128"/>
      </rPr>
      <t xml:space="preserve"> </t>
    </r>
    <r>
      <rPr>
        <sz val="12"/>
        <rFont val="ＭＳ Ｐゴシック"/>
        <family val="3"/>
        <charset val="128"/>
      </rPr>
      <t xml:space="preserve">までとなります。　21件以上は、下記の </t>
    </r>
    <r>
      <rPr>
        <b/>
        <sz val="12"/>
        <rFont val="ＭＳ Ｐゴシック"/>
        <family val="3"/>
        <charset val="128"/>
      </rPr>
      <t>【申請台数の追加】</t>
    </r>
    <r>
      <rPr>
        <sz val="12"/>
        <rFont val="ＭＳ Ｐゴシック"/>
        <family val="3"/>
        <charset val="128"/>
      </rPr>
      <t xml:space="preserve"> をご欄ください。</t>
    </r>
    <rPh sb="6" eb="8">
      <t>ニュウリョク</t>
    </rPh>
    <rPh sb="12" eb="13">
      <t>ケン</t>
    </rPh>
    <rPh sb="16" eb="17">
      <t>ダイ</t>
    </rPh>
    <rPh sb="30" eb="31">
      <t>ケン</t>
    </rPh>
    <rPh sb="31" eb="33">
      <t>イジョウ</t>
    </rPh>
    <rPh sb="35" eb="37">
      <t>カキ</t>
    </rPh>
    <rPh sb="40" eb="42">
      <t>シンセイ</t>
    </rPh>
    <rPh sb="42" eb="44">
      <t>ダイスウ</t>
    </rPh>
    <rPh sb="45" eb="47">
      <t>ツイカ</t>
    </rPh>
    <rPh sb="51" eb="52">
      <t>ラン</t>
    </rPh>
    <phoneticPr fontId="2"/>
  </si>
  <si>
    <t xml:space="preserve"> ・21件（21台）以上の場合は、「名前を付けて保存」により、申請台数分の「ファイル」を追加してください。</t>
    <rPh sb="4" eb="5">
      <t>ケン</t>
    </rPh>
    <rPh sb="8" eb="9">
      <t>ダイ</t>
    </rPh>
    <rPh sb="10" eb="12">
      <t>イジョウ</t>
    </rPh>
    <rPh sb="13" eb="15">
      <t>バアイ</t>
    </rPh>
    <phoneticPr fontId="2"/>
  </si>
  <si>
    <t xml:space="preserve"> ・ワークシート「No」最上位の番号を変更すると、自動的に20件分の連番となります。</t>
    <rPh sb="12" eb="15">
      <t>サイジョウイ</t>
    </rPh>
    <rPh sb="16" eb="18">
      <t>バンゴウ</t>
    </rPh>
    <rPh sb="31" eb="32">
      <t>ケン</t>
    </rPh>
    <rPh sb="32" eb="33">
      <t>ブン</t>
    </rPh>
    <phoneticPr fontId="2"/>
  </si>
  <si>
    <t>　　（ 例：　1→ 21 にすると 「No21～No40」、　21→ 41 にすると 「No41～No60」 ）</t>
    <phoneticPr fontId="2"/>
  </si>
  <si>
    <t>　自動車税の当初税額、減免税額は、商品中古自動車証明書の交付後に入力してください。</t>
    <rPh sb="1" eb="4">
      <t>ジドウシャ</t>
    </rPh>
    <rPh sb="4" eb="5">
      <t>ゼイ</t>
    </rPh>
    <rPh sb="6" eb="8">
      <t>トウショ</t>
    </rPh>
    <rPh sb="8" eb="10">
      <t>ゼイガク</t>
    </rPh>
    <rPh sb="11" eb="13">
      <t>ゲンメン</t>
    </rPh>
    <rPh sb="13" eb="15">
      <t>ゼイガク</t>
    </rPh>
    <rPh sb="17" eb="19">
      <t>ショウヒン</t>
    </rPh>
    <rPh sb="19" eb="21">
      <t>チュウコ</t>
    </rPh>
    <rPh sb="21" eb="24">
      <t>ジドウシャ</t>
    </rPh>
    <rPh sb="24" eb="26">
      <t>ショウメイ</t>
    </rPh>
    <rPh sb="26" eb="27">
      <t>ショ</t>
    </rPh>
    <rPh sb="28" eb="30">
      <t>コウフ</t>
    </rPh>
    <rPh sb="30" eb="31">
      <t>ゴ</t>
    </rPh>
    <rPh sb="32" eb="34">
      <t>ニュウリョク</t>
    </rPh>
    <phoneticPr fontId="2"/>
  </si>
  <si>
    <t>「No」欄の最上位の番号を変更すると、自動的に20件分の連番となります。</t>
    <rPh sb="4" eb="5">
      <t>ラン</t>
    </rPh>
    <rPh sb="6" eb="9">
      <t>サイジョウイ</t>
    </rPh>
    <rPh sb="10" eb="12">
      <t>バンゴウ</t>
    </rPh>
    <rPh sb="13" eb="15">
      <t>ヘンコウ</t>
    </rPh>
    <rPh sb="19" eb="22">
      <t>ジドウテキ</t>
    </rPh>
    <rPh sb="25" eb="26">
      <t>ケン</t>
    </rPh>
    <rPh sb="26" eb="27">
      <t>ブン</t>
    </rPh>
    <rPh sb="28" eb="30">
      <t>レンバン</t>
    </rPh>
    <phoneticPr fontId="2"/>
  </si>
  <si>
    <t>　例：　1→ 21にすると 「No21～No40」、　21→ 41にすると 「No41～No60」</t>
    <phoneticPr fontId="2"/>
  </si>
  <si>
    <t>このシートへの入力は、20件（20台）までとなります。　</t>
    <rPh sb="7" eb="9">
      <t>ニュウリョク</t>
    </rPh>
    <rPh sb="13" eb="14">
      <t>ケン</t>
    </rPh>
    <rPh sb="17" eb="18">
      <t>ダイ</t>
    </rPh>
    <phoneticPr fontId="2"/>
  </si>
  <si>
    <t>追加の場合は、「名前を付けて保存」により、申請台数分の「ファイル」を追加してください。</t>
    <phoneticPr fontId="2"/>
  </si>
  <si>
    <t>展 示 場 名
（4月1日現在）</t>
    <rPh sb="0" eb="1">
      <t>テン</t>
    </rPh>
    <rPh sb="2" eb="3">
      <t>ジ</t>
    </rPh>
    <rPh sb="4" eb="5">
      <t>ジョウ</t>
    </rPh>
    <rPh sb="6" eb="7">
      <t>メイ</t>
    </rPh>
    <rPh sb="10" eb="11">
      <t>ツキ</t>
    </rPh>
    <rPh sb="12" eb="13">
      <t>ヒ</t>
    </rPh>
    <rPh sb="13" eb="15">
      <t>ゲンザイ</t>
    </rPh>
    <phoneticPr fontId="2"/>
  </si>
  <si>
    <t>印</t>
    <rPh sb="0" eb="1">
      <t>イン</t>
    </rPh>
    <phoneticPr fontId="2"/>
  </si>
  <si>
    <t>代表者氏名</t>
    <rPh sb="0" eb="3">
      <t>ダイヒョウシャ</t>
    </rPh>
    <rPh sb="3" eb="5">
      <t>シメイ</t>
    </rPh>
    <phoneticPr fontId="2"/>
  </si>
  <si>
    <t xml:space="preserve">◆ </t>
    <phoneticPr fontId="2"/>
  </si>
  <si>
    <t xml:space="preserve">◇ </t>
    <phoneticPr fontId="2"/>
  </si>
  <si>
    <t>和暦</t>
    <rPh sb="0" eb="2">
      <t>ワレキ</t>
    </rPh>
    <phoneticPr fontId="2"/>
  </si>
  <si>
    <t>西暦</t>
    <rPh sb="0" eb="2">
      <t>セイレキ</t>
    </rPh>
    <phoneticPr fontId="2"/>
  </si>
  <si>
    <t>※ 当該年度を記入してください　→</t>
    <rPh sb="2" eb="4">
      <t>トウガイ</t>
    </rPh>
    <rPh sb="4" eb="6">
      <t>ネンド</t>
    </rPh>
    <rPh sb="7" eb="9">
      <t>キニュウ</t>
    </rPh>
    <phoneticPr fontId="2"/>
  </si>
  <si>
    <t>年度</t>
    <rPh sb="0" eb="2">
      <t>ネンド</t>
    </rPh>
    <phoneticPr fontId="2"/>
  </si>
  <si>
    <t>年度分の</t>
    <phoneticPr fontId="2"/>
  </si>
  <si>
    <t>車名又はペットネーム
（11文字）</t>
    <rPh sb="0" eb="2">
      <t>シャメイ</t>
    </rPh>
    <rPh sb="2" eb="3">
      <t>マタ</t>
    </rPh>
    <rPh sb="14" eb="16">
      <t>モジ</t>
    </rPh>
    <phoneticPr fontId="2"/>
  </si>
  <si>
    <r>
      <t>　    東京都</t>
    </r>
    <r>
      <rPr>
        <sz val="12"/>
        <rFont val="ＭＳ 明朝"/>
        <family val="1"/>
        <charset val="128"/>
      </rPr>
      <t>支所長　殿</t>
    </r>
    <rPh sb="5" eb="8">
      <t>トウキョウト</t>
    </rPh>
    <rPh sb="8" eb="10">
      <t>シショ</t>
    </rPh>
    <rPh sb="10" eb="11">
      <t>チョウ</t>
    </rPh>
    <rPh sb="12" eb="13">
      <t>ドノ</t>
    </rPh>
    <phoneticPr fontId="2"/>
  </si>
  <si>
    <r>
      <t xml:space="preserve"> ・なお、ファイル名「ucar </t>
    </r>
    <r>
      <rPr>
        <sz val="12"/>
        <color indexed="10"/>
        <rFont val="ＭＳ Ｐゴシック"/>
        <family val="3"/>
        <charset val="128"/>
      </rPr>
      <t>01-20</t>
    </r>
    <r>
      <rPr>
        <sz val="12"/>
        <rFont val="ＭＳ Ｐゴシック"/>
        <family val="3"/>
        <charset val="128"/>
      </rPr>
      <t xml:space="preserve">」から「ucar </t>
    </r>
    <r>
      <rPr>
        <sz val="12"/>
        <color indexed="10"/>
        <rFont val="ＭＳ Ｐゴシック"/>
        <family val="3"/>
        <charset val="128"/>
      </rPr>
      <t>21-40</t>
    </r>
    <r>
      <rPr>
        <sz val="12"/>
        <rFont val="ＭＳ Ｐゴシック"/>
        <family val="3"/>
        <charset val="128"/>
      </rPr>
      <t xml:space="preserve">」、「ucar </t>
    </r>
    <r>
      <rPr>
        <sz val="12"/>
        <color indexed="10"/>
        <rFont val="ＭＳ Ｐゴシック"/>
        <family val="3"/>
        <charset val="128"/>
      </rPr>
      <t>41-60</t>
    </r>
    <r>
      <rPr>
        <sz val="12"/>
        <rFont val="ＭＳ Ｐゴシック"/>
        <family val="3"/>
        <charset val="128"/>
      </rPr>
      <t>」等に「ファイル名」を変更して保存してください。</t>
    </r>
    <rPh sb="49" eb="50">
      <t>ナド</t>
    </rPh>
    <rPh sb="56" eb="57">
      <t>メイ</t>
    </rPh>
    <rPh sb="59" eb="61">
      <t>ヘンコウ</t>
    </rPh>
    <rPh sb="63" eb="65">
      <t>ホゾン</t>
    </rPh>
    <phoneticPr fontId="2"/>
  </si>
  <si>
    <t xml:space="preserve"> ・申請者等の必要事項を入力し、登録番号等の情報欄を「空欄」のままにして、ファイルを保存してください。</t>
    <rPh sb="16" eb="18">
      <t>トウロク</t>
    </rPh>
    <rPh sb="18" eb="20">
      <t>バンゴウ</t>
    </rPh>
    <rPh sb="20" eb="21">
      <t>ナド</t>
    </rPh>
    <rPh sb="22" eb="24">
      <t>ジョウホウ</t>
    </rPh>
    <rPh sb="42" eb="44">
      <t>ホゾン</t>
    </rPh>
    <phoneticPr fontId="2"/>
  </si>
  <si>
    <t>○減免額（自家用）</t>
    <rPh sb="1" eb="3">
      <t>ゲンメン</t>
    </rPh>
    <rPh sb="3" eb="4">
      <t>ガク</t>
    </rPh>
    <rPh sb="5" eb="8">
      <t>ジカヨウ</t>
    </rPh>
    <phoneticPr fontId="2"/>
  </si>
  <si>
    <t>　　</t>
    <phoneticPr fontId="2"/>
  </si>
  <si>
    <t>１㍑以下</t>
    <rPh sb="2" eb="4">
      <t>イカ</t>
    </rPh>
    <phoneticPr fontId="2"/>
  </si>
  <si>
    <t>月</t>
    <rPh sb="0" eb="1">
      <t>ガツ</t>
    </rPh>
    <phoneticPr fontId="2"/>
  </si>
  <si>
    <t>１㍑超　1.5㍑以下</t>
    <rPh sb="2" eb="3">
      <t>チョウ</t>
    </rPh>
    <rPh sb="8" eb="10">
      <t>イカ</t>
    </rPh>
    <phoneticPr fontId="2"/>
  </si>
  <si>
    <t>1.5㍑超　２㍑以下</t>
    <rPh sb="4" eb="5">
      <t>チョウ</t>
    </rPh>
    <rPh sb="8" eb="10">
      <t>イカ</t>
    </rPh>
    <phoneticPr fontId="2"/>
  </si>
  <si>
    <t>　　　　　　　</t>
    <phoneticPr fontId="2"/>
  </si>
  <si>
    <t>住所　　　</t>
    <rPh sb="0" eb="2">
      <t>ジュウショ</t>
    </rPh>
    <phoneticPr fontId="2"/>
  </si>
  <si>
    <t>新宿区西新宿２－８－１</t>
    <rPh sb="0" eb="3">
      <t>シンジュクク</t>
    </rPh>
    <rPh sb="3" eb="4">
      <t>ニシ</t>
    </rPh>
    <rPh sb="4" eb="6">
      <t>シンジュク</t>
    </rPh>
    <phoneticPr fontId="2"/>
  </si>
  <si>
    <t>２㍑超　2.5㍑以下</t>
    <rPh sb="2" eb="3">
      <t>チョウ</t>
    </rPh>
    <rPh sb="8" eb="10">
      <t>イカ</t>
    </rPh>
    <phoneticPr fontId="2"/>
  </si>
  <si>
    <t>2.5㍑超　３㍑以下</t>
    <rPh sb="4" eb="5">
      <t>チョウ</t>
    </rPh>
    <rPh sb="8" eb="10">
      <t>イカ</t>
    </rPh>
    <phoneticPr fontId="2"/>
  </si>
  <si>
    <t>　次の自動車について、東京都都税条例</t>
    <phoneticPr fontId="2"/>
  </si>
  <si>
    <t>氏名・名称</t>
    <rPh sb="0" eb="2">
      <t>シメイ</t>
    </rPh>
    <rPh sb="3" eb="5">
      <t>メイショウ</t>
    </rPh>
    <phoneticPr fontId="2"/>
  </si>
  <si>
    <t>○○○自動車販売　株式会社</t>
    <rPh sb="3" eb="6">
      <t>ジドウシャ</t>
    </rPh>
    <rPh sb="6" eb="8">
      <t>ハンバイ</t>
    </rPh>
    <rPh sb="9" eb="11">
      <t>カブシキ</t>
    </rPh>
    <rPh sb="11" eb="13">
      <t>ガイシャ</t>
    </rPh>
    <phoneticPr fontId="2"/>
  </si>
  <si>
    <t>３㍑超　３．５㍑以下</t>
    <rPh sb="2" eb="3">
      <t>チョウ</t>
    </rPh>
    <rPh sb="8" eb="10">
      <t>イカ</t>
    </rPh>
    <phoneticPr fontId="2"/>
  </si>
  <si>
    <t>３．５㍑超　４㍑以下</t>
    <rPh sb="4" eb="5">
      <t>チョウ</t>
    </rPh>
    <rPh sb="8" eb="10">
      <t>イカ</t>
    </rPh>
    <phoneticPr fontId="2"/>
  </si>
  <si>
    <t>　　　　　</t>
    <phoneticPr fontId="2"/>
  </si>
  <si>
    <t>年度分の</t>
    <phoneticPr fontId="2"/>
  </si>
  <si>
    <t>東京　太郎</t>
    <rPh sb="0" eb="2">
      <t>トウキョウ</t>
    </rPh>
    <rPh sb="3" eb="5">
      <t>タロウ</t>
    </rPh>
    <phoneticPr fontId="2"/>
  </si>
  <si>
    <t>４㍑超　４．５㍑以下</t>
    <rPh sb="2" eb="3">
      <t>チョウ</t>
    </rPh>
    <rPh sb="8" eb="10">
      <t>イカ</t>
    </rPh>
    <phoneticPr fontId="2"/>
  </si>
  <si>
    <t>４．５㍑超　　６㍑以下</t>
    <rPh sb="4" eb="5">
      <t>チョウ</t>
    </rPh>
    <rPh sb="9" eb="11">
      <t>イカ</t>
    </rPh>
    <phoneticPr fontId="2"/>
  </si>
  <si>
    <t>自動車税の減免を申請します。</t>
    <phoneticPr fontId="2"/>
  </si>
  <si>
    <t>０３－５５５５－１１１１</t>
    <phoneticPr fontId="2"/>
  </si>
  <si>
    <t>６㍑超　</t>
    <rPh sb="2" eb="3">
      <t>チョウ</t>
    </rPh>
    <phoneticPr fontId="2"/>
  </si>
  <si>
    <t>　　</t>
    <phoneticPr fontId="2"/>
  </si>
  <si>
    <t>古物営業の許可番号</t>
    <phoneticPr fontId="2"/>
  </si>
  <si>
    <t>古物営業の許可名義人</t>
    <phoneticPr fontId="2"/>
  </si>
  <si>
    <t>○○○自動車販売　株式会社</t>
    <phoneticPr fontId="2"/>
  </si>
  <si>
    <t>Ｎo.</t>
    <phoneticPr fontId="2"/>
  </si>
  <si>
    <t>登　録　番　号</t>
    <phoneticPr fontId="2"/>
  </si>
  <si>
    <t>登　録　年　月　日</t>
    <phoneticPr fontId="2"/>
  </si>
  <si>
    <t xml:space="preserve">
当　初　税　額
（円）</t>
    <phoneticPr fontId="2"/>
  </si>
  <si>
    <t xml:space="preserve">
減　免　額
（円）</t>
    <phoneticPr fontId="2"/>
  </si>
  <si>
    <t>摘　要</t>
    <phoneticPr fontId="2"/>
  </si>
  <si>
    <t>地　区</t>
    <phoneticPr fontId="2"/>
  </si>
  <si>
    <t>車　種</t>
    <phoneticPr fontId="2"/>
  </si>
  <si>
    <t>かな</t>
    <phoneticPr fontId="2"/>
  </si>
  <si>
    <t>番　号</t>
    <phoneticPr fontId="2"/>
  </si>
  <si>
    <t>年</t>
  </si>
  <si>
    <t>月</t>
  </si>
  <si>
    <t>日</t>
  </si>
  <si>
    <t>◎登録番号の若い順に記入してください。</t>
    <phoneticPr fontId="2"/>
  </si>
  <si>
    <t>る</t>
    <phoneticPr fontId="2"/>
  </si>
  <si>
    <t>ろ</t>
    <phoneticPr fontId="2"/>
  </si>
  <si>
    <t>４月７日抹消</t>
    <phoneticPr fontId="2"/>
  </si>
  <si>
    <t>め</t>
    <phoneticPr fontId="2"/>
  </si>
  <si>
    <t>５月１０日抹消</t>
    <phoneticPr fontId="2"/>
  </si>
  <si>
    <t>都税に関しての滞納処分等の有無</t>
    <rPh sb="0" eb="2">
      <t>トゼイ</t>
    </rPh>
    <rPh sb="3" eb="4">
      <t>カン</t>
    </rPh>
    <rPh sb="7" eb="9">
      <t>タイノウ</t>
    </rPh>
    <rPh sb="9" eb="11">
      <t>ショブン</t>
    </rPh>
    <rPh sb="11" eb="12">
      <t>トウ</t>
    </rPh>
    <rPh sb="13" eb="15">
      <t>ウム</t>
    </rPh>
    <phoneticPr fontId="2"/>
  </si>
  <si>
    <t>有　　　・　　　無</t>
    <phoneticPr fontId="2"/>
  </si>
  <si>
    <t>有るときは滞納処分の年月日</t>
    <rPh sb="0" eb="1">
      <t>ア</t>
    </rPh>
    <rPh sb="5" eb="9">
      <t>タイノウショブン</t>
    </rPh>
    <rPh sb="10" eb="12">
      <t>ネンゲツ</t>
    </rPh>
    <rPh sb="12" eb="13">
      <t>ヒ</t>
    </rPh>
    <phoneticPr fontId="2"/>
  </si>
  <si>
    <t>有　　　・　　　無</t>
    <rPh sb="0" eb="1">
      <t>ユウ</t>
    </rPh>
    <rPh sb="8" eb="9">
      <t>ム</t>
    </rPh>
    <phoneticPr fontId="2"/>
  </si>
  <si>
    <t>自動車税減免申請書(中古商品自動車)</t>
    <phoneticPr fontId="2"/>
  </si>
  <si>
    <t>都税総合事務センター所長　殿</t>
    <phoneticPr fontId="2"/>
  </si>
  <si>
    <t>（納税義務者）</t>
    <phoneticPr fontId="2"/>
  </si>
  <si>
    <t>ち</t>
    <phoneticPr fontId="2"/>
  </si>
  <si>
    <t>ら</t>
    <phoneticPr fontId="2"/>
  </si>
  <si>
    <t>○○</t>
    <phoneticPr fontId="2"/>
  </si>
  <si>
    <t>東京　花子</t>
    <rPh sb="0" eb="2">
      <t>トウキョウ</t>
    </rPh>
    <rPh sb="3" eb="5">
      <t>ハナコ</t>
    </rPh>
    <phoneticPr fontId="2"/>
  </si>
  <si>
    <t>②　地区欄は、登録番号の地区を漢字で入力してください。　（品川、世田谷、杉並など、東京都の登録番号）</t>
    <rPh sb="2" eb="4">
      <t>チク</t>
    </rPh>
    <rPh sb="4" eb="5">
      <t>ラン</t>
    </rPh>
    <rPh sb="7" eb="9">
      <t>トウロク</t>
    </rPh>
    <rPh sb="9" eb="11">
      <t>バンゴウ</t>
    </rPh>
    <rPh sb="12" eb="14">
      <t>チク</t>
    </rPh>
    <rPh sb="15" eb="17">
      <t>カンジ</t>
    </rPh>
    <rPh sb="18" eb="20">
      <t>ニュウリョク</t>
    </rPh>
    <rPh sb="29" eb="31">
      <t>シナガワ</t>
    </rPh>
    <rPh sb="31" eb="33">
      <t>ヒガシシナガワ</t>
    </rPh>
    <rPh sb="32" eb="35">
      <t>セタガヤ</t>
    </rPh>
    <rPh sb="36" eb="38">
      <t>スギナミ</t>
    </rPh>
    <rPh sb="41" eb="43">
      <t>トウキョウ</t>
    </rPh>
    <rPh sb="43" eb="44">
      <t>ト</t>
    </rPh>
    <rPh sb="45" eb="47">
      <t>トウロク</t>
    </rPh>
    <rPh sb="47" eb="49">
      <t>バンゴウ</t>
    </rPh>
    <phoneticPr fontId="2"/>
  </si>
  <si>
    <r>
      <t xml:space="preserve">　「 </t>
    </r>
    <r>
      <rPr>
        <b/>
        <sz val="11"/>
        <rFont val="ＭＳ Ｐゴシック"/>
        <family val="3"/>
        <charset val="128"/>
      </rPr>
      <t>地区</t>
    </r>
    <r>
      <rPr>
        <sz val="11"/>
        <rFont val="ＭＳ Ｐゴシック"/>
        <family val="3"/>
        <charset val="128"/>
      </rPr>
      <t xml:space="preserve"> 」 に、漢字で入力してください。　（ 品川、世田谷、杉並など、東京都の登録番号 ）</t>
    </r>
    <rPh sb="3" eb="5">
      <t>チク</t>
    </rPh>
    <rPh sb="10" eb="12">
      <t>カンジ</t>
    </rPh>
    <rPh sb="13" eb="15">
      <t>ニュウリョク</t>
    </rPh>
    <rPh sb="25" eb="27">
      <t>シナガワ</t>
    </rPh>
    <rPh sb="28" eb="31">
      <t>セタガヤ</t>
    </rPh>
    <rPh sb="32" eb="34">
      <t>スギナミ</t>
    </rPh>
    <rPh sb="37" eb="40">
      <t>トウキョウト</t>
    </rPh>
    <rPh sb="41" eb="43">
      <t>トウロク</t>
    </rPh>
    <rPh sb="43" eb="45">
      <t>バンゴウ</t>
    </rPh>
    <phoneticPr fontId="2"/>
  </si>
  <si>
    <r>
      <t>（注）</t>
    </r>
    <r>
      <rPr>
        <sz val="11"/>
        <rFont val="ＭＳ Ｐゴシック"/>
        <family val="3"/>
        <charset val="128"/>
      </rPr>
      <t/>
    </r>
    <rPh sb="1" eb="2">
      <t>チュウ</t>
    </rPh>
    <phoneticPr fontId="2"/>
  </si>
  <si>
    <t>1.　展示場欄には、４月１日現在における展示場名を記入して下さい</t>
    <phoneticPr fontId="2"/>
  </si>
  <si>
    <t>2.　減免申請できる登録番号は、品川、世田谷、杉並など、東京都のナンバー （他県登録は減免対象外）</t>
    <phoneticPr fontId="2"/>
  </si>
  <si>
    <t>ワークシートに対象車の情報等を「車検証」等から入力してください。　（シート見出しの &lt;記入要領&gt; をご覧ください。）</t>
    <rPh sb="7" eb="9">
      <t>タイショウ</t>
    </rPh>
    <rPh sb="9" eb="10">
      <t>シャ</t>
    </rPh>
    <rPh sb="11" eb="13">
      <t>ジョウホウ</t>
    </rPh>
    <rPh sb="13" eb="14">
      <t>ナド</t>
    </rPh>
    <rPh sb="16" eb="18">
      <t>シャケン</t>
    </rPh>
    <rPh sb="18" eb="19">
      <t>ショウ</t>
    </rPh>
    <rPh sb="20" eb="21">
      <t>ナド</t>
    </rPh>
    <rPh sb="23" eb="25">
      <t>ニュウリョク</t>
    </rPh>
    <rPh sb="45" eb="47">
      <t>ヨウリョウ</t>
    </rPh>
    <rPh sb="51" eb="52">
      <t>ラン</t>
    </rPh>
    <phoneticPr fontId="2"/>
  </si>
  <si>
    <t>（納税義務者）</t>
    <rPh sb="3" eb="6">
      <t>ギムシャ</t>
    </rPh>
    <phoneticPr fontId="2"/>
  </si>
  <si>
    <t>住所</t>
    <rPh sb="0" eb="2">
      <t>ジュウショ</t>
    </rPh>
    <phoneticPr fontId="2"/>
  </si>
  <si>
    <t>氏名・名称</t>
    <rPh sb="0" eb="2">
      <t>シメイ</t>
    </rPh>
    <rPh sb="3" eb="5">
      <t>メイショウ</t>
    </rPh>
    <phoneticPr fontId="2"/>
  </si>
  <si>
    <t>当初税額</t>
    <rPh sb="0" eb="2">
      <t>トウショ</t>
    </rPh>
    <rPh sb="2" eb="3">
      <t>ゼイ</t>
    </rPh>
    <rPh sb="3" eb="4">
      <t>ガク</t>
    </rPh>
    <phoneticPr fontId="2"/>
  </si>
  <si>
    <t>減免額</t>
    <rPh sb="0" eb="2">
      <t>ゲンメン</t>
    </rPh>
    <rPh sb="2" eb="3">
      <t>ガク</t>
    </rPh>
    <phoneticPr fontId="2"/>
  </si>
  <si>
    <t>No.</t>
    <phoneticPr fontId="2"/>
  </si>
  <si>
    <t>古物営業の許可番号</t>
    <rPh sb="2" eb="4">
      <t>エイギョウ</t>
    </rPh>
    <phoneticPr fontId="2"/>
  </si>
  <si>
    <t>古物営業の許可名義人</t>
    <rPh sb="2" eb="4">
      <t>エイギョウ</t>
    </rPh>
    <phoneticPr fontId="2"/>
  </si>
  <si>
    <t>都税総合事務センター所長　　殿</t>
    <rPh sb="0" eb="2">
      <t>トゼイ</t>
    </rPh>
    <rPh sb="2" eb="4">
      <t>ソウゴウ</t>
    </rPh>
    <rPh sb="4" eb="6">
      <t>ジム</t>
    </rPh>
    <rPh sb="10" eb="12">
      <t>ショチョウ</t>
    </rPh>
    <rPh sb="14" eb="15">
      <t>トノ</t>
    </rPh>
    <phoneticPr fontId="2"/>
  </si>
  <si>
    <t>古物営業許可番号</t>
    <rPh sb="0" eb="2">
      <t>コブツ</t>
    </rPh>
    <rPh sb="2" eb="4">
      <t>エイギョウ</t>
    </rPh>
    <rPh sb="4" eb="6">
      <t>キョカ</t>
    </rPh>
    <rPh sb="6" eb="8">
      <t>バンゴウ</t>
    </rPh>
    <phoneticPr fontId="2"/>
  </si>
  <si>
    <t>申請者住所</t>
    <rPh sb="0" eb="2">
      <t>シンセイ</t>
    </rPh>
    <rPh sb="2" eb="3">
      <t>シャ</t>
    </rPh>
    <rPh sb="3" eb="5">
      <t>ジュウショ</t>
    </rPh>
    <phoneticPr fontId="2"/>
  </si>
  <si>
    <t>申請会社名</t>
    <rPh sb="0" eb="2">
      <t>シンセイ</t>
    </rPh>
    <rPh sb="2" eb="4">
      <t>カイシャ</t>
    </rPh>
    <rPh sb="4" eb="5">
      <t>ナ</t>
    </rPh>
    <phoneticPr fontId="2"/>
  </si>
  <si>
    <t>年　　月　　日</t>
    <rPh sb="0" eb="1">
      <t>ネン</t>
    </rPh>
    <rPh sb="3" eb="4">
      <t>ツキ</t>
    </rPh>
    <rPh sb="6" eb="7">
      <t>ヒ</t>
    </rPh>
    <phoneticPr fontId="2"/>
  </si>
  <si>
    <t>減　免　申　請　書</t>
    <phoneticPr fontId="2"/>
  </si>
  <si>
    <t>（商品中古自動車証明書）</t>
    <rPh sb="1" eb="3">
      <t>ショウヒン</t>
    </rPh>
    <rPh sb="3" eb="5">
      <t>チュウコ</t>
    </rPh>
    <rPh sb="5" eb="8">
      <t>ジドウシャ</t>
    </rPh>
    <rPh sb="8" eb="10">
      <t>ショウメイ</t>
    </rPh>
    <rPh sb="10" eb="11">
      <t>ショ</t>
    </rPh>
    <phoneticPr fontId="2"/>
  </si>
  <si>
    <t>（控）</t>
    <rPh sb="1" eb="2">
      <t>ヒカ</t>
    </rPh>
    <phoneticPr fontId="2"/>
  </si>
  <si>
    <t>車名又はペットネーム</t>
    <rPh sb="0" eb="2">
      <t>シャメイ</t>
    </rPh>
    <rPh sb="2" eb="3">
      <t>マタ</t>
    </rPh>
    <phoneticPr fontId="2"/>
  </si>
  <si>
    <t xml:space="preserve">地方税法若しくは条例の規定により罰金以上の刑に処せられ、又 は地方税法第22条の28第1項の規定による通告処分若しくは平成 29年法律第2号第2条の規定による改正前の地方税法において準 用する国税犯則取締法の規定による通告処分（科料に相当する金 額に係る通告処分を除く。）を受けたことの有無
</t>
    <phoneticPr fontId="2"/>
  </si>
  <si>
    <t>日</t>
    <rPh sb="0" eb="1">
      <t>ヒ</t>
    </rPh>
    <phoneticPr fontId="2"/>
  </si>
  <si>
    <t>月</t>
    <rPh sb="0" eb="1">
      <t>ツキ</t>
    </rPh>
    <phoneticPr fontId="2"/>
  </si>
  <si>
    <t>住　 所</t>
    <rPh sb="0" eb="1">
      <t>ジュウ</t>
    </rPh>
    <rPh sb="3" eb="4">
      <t>ショ</t>
    </rPh>
    <phoneticPr fontId="2"/>
  </si>
  <si>
    <t>有るときは刑及びその刑の確定の年月日、又は、処分（更正があった場合は、当該更正後の通告の旨）及びその処分の履行の年月日</t>
    <phoneticPr fontId="2"/>
  </si>
  <si>
    <t>古物許可　　　番号</t>
    <rPh sb="0" eb="2">
      <t>コブツ</t>
    </rPh>
    <rPh sb="2" eb="3">
      <t>モト</t>
    </rPh>
    <rPh sb="3" eb="4">
      <t>カ</t>
    </rPh>
    <rPh sb="7" eb="9">
      <t>バンゴウ</t>
    </rPh>
    <phoneticPr fontId="2"/>
  </si>
  <si>
    <t>車台番号</t>
    <rPh sb="0" eb="4">
      <t>シャダイバンゴウバンゴウ</t>
    </rPh>
    <phoneticPr fontId="2"/>
  </si>
  <si>
    <t>車 台 番 号
（下４桁）</t>
    <rPh sb="0" eb="1">
      <t>シャ</t>
    </rPh>
    <rPh sb="2" eb="3">
      <t>ダイ</t>
    </rPh>
    <rPh sb="4" eb="5">
      <t>バン</t>
    </rPh>
    <rPh sb="6" eb="7">
      <t>ゴウ</t>
    </rPh>
    <rPh sb="9" eb="10">
      <t>シモ</t>
    </rPh>
    <rPh sb="11" eb="12">
      <t>ケタ</t>
    </rPh>
    <phoneticPr fontId="2"/>
  </si>
  <si>
    <t>令和</t>
    <rPh sb="0" eb="1">
      <t>レイ</t>
    </rPh>
    <rPh sb="1" eb="2">
      <t>ワ</t>
    </rPh>
    <phoneticPr fontId="2"/>
  </si>
  <si>
    <t>令和</t>
    <rPh sb="0" eb="1">
      <t>レイ</t>
    </rPh>
    <rPh sb="1" eb="2">
      <t>ワ</t>
    </rPh>
    <phoneticPr fontId="2"/>
  </si>
  <si>
    <r>
      <t xml:space="preserve"> ・自動車税の減免申請する「令和</t>
    </r>
    <r>
      <rPr>
        <u/>
        <sz val="12"/>
        <rFont val="ＭＳ Ｐゴシック"/>
        <family val="3"/>
        <charset val="128"/>
      </rPr>
      <t>　　　　年度分</t>
    </r>
    <r>
      <rPr>
        <sz val="12"/>
        <rFont val="ＭＳ Ｐゴシック"/>
        <family val="3"/>
        <charset val="128"/>
      </rPr>
      <t>」 の空白に「当該年度」を記入してくだい。</t>
    </r>
    <rPh sb="14" eb="15">
      <t>レイ</t>
    </rPh>
    <rPh sb="15" eb="16">
      <t>ワ</t>
    </rPh>
    <rPh sb="20" eb="21">
      <t>ネン</t>
    </rPh>
    <rPh sb="21" eb="22">
      <t>ド</t>
    </rPh>
    <rPh sb="22" eb="23">
      <t>ブン</t>
    </rPh>
    <rPh sb="26" eb="28">
      <t>クウハク</t>
    </rPh>
    <rPh sb="30" eb="32">
      <t>トウガイ</t>
    </rPh>
    <rPh sb="32" eb="33">
      <t>ネン</t>
    </rPh>
    <rPh sb="33" eb="34">
      <t>ド</t>
    </rPh>
    <rPh sb="36" eb="38">
      <t>キニュウ</t>
    </rPh>
    <phoneticPr fontId="2"/>
  </si>
  <si>
    <t>令和○○年 3月 26日</t>
    <rPh sb="0" eb="1">
      <t>レイ</t>
    </rPh>
    <rPh sb="1" eb="2">
      <t>ワ</t>
    </rPh>
    <rPh sb="4" eb="5">
      <t>ネン</t>
    </rPh>
    <rPh sb="7" eb="8">
      <t>ツキ</t>
    </rPh>
    <rPh sb="11" eb="12">
      <t>ヒ</t>
    </rPh>
    <phoneticPr fontId="2"/>
  </si>
  <si>
    <t>令和○○年 3月 24日</t>
    <rPh sb="0" eb="1">
      <t>レイ</t>
    </rPh>
    <rPh sb="1" eb="2">
      <t>ワ</t>
    </rPh>
    <rPh sb="4" eb="5">
      <t>ネン</t>
    </rPh>
    <rPh sb="7" eb="8">
      <t>ツキ</t>
    </rPh>
    <rPh sb="11" eb="12">
      <t>ヒ</t>
    </rPh>
    <phoneticPr fontId="2"/>
  </si>
  <si>
    <t>令和○○年 3月  5日</t>
    <rPh sb="0" eb="1">
      <t>レイ</t>
    </rPh>
    <rPh sb="1" eb="2">
      <t>ワ</t>
    </rPh>
    <rPh sb="4" eb="5">
      <t>ネン</t>
    </rPh>
    <rPh sb="7" eb="8">
      <t>ツキ</t>
    </rPh>
    <rPh sb="11" eb="12">
      <t>ヒ</t>
    </rPh>
    <phoneticPr fontId="2"/>
  </si>
  <si>
    <t>令和○○年12月29日</t>
    <rPh sb="0" eb="1">
      <t>レイ</t>
    </rPh>
    <rPh sb="1" eb="2">
      <t>ワ</t>
    </rPh>
    <rPh sb="4" eb="5">
      <t>ネン</t>
    </rPh>
    <rPh sb="7" eb="8">
      <t>ツキ</t>
    </rPh>
    <rPh sb="10" eb="11">
      <t>ヒ</t>
    </rPh>
    <phoneticPr fontId="2"/>
  </si>
  <si>
    <t>　商品中古自動車確認証明業務実施要領に基づき下記の自動</t>
    <rPh sb="19" eb="20">
      <t>モト</t>
    </rPh>
    <rPh sb="22" eb="24">
      <t>カキ</t>
    </rPh>
    <rPh sb="25" eb="26">
      <t>ジ</t>
    </rPh>
    <rPh sb="26" eb="27">
      <t>ウゴ</t>
    </rPh>
    <phoneticPr fontId="2"/>
  </si>
  <si>
    <t>　車が商品中古自動車であることの証明を申請します。</t>
    <rPh sb="1" eb="2">
      <t>クルマ</t>
    </rPh>
    <rPh sb="3" eb="5">
      <t>ショウヒン</t>
    </rPh>
    <rPh sb="5" eb="7">
      <t>チュウコ</t>
    </rPh>
    <rPh sb="7" eb="10">
      <t>ジドウシャ</t>
    </rPh>
    <rPh sb="16" eb="18">
      <t>ショウメイ</t>
    </rPh>
    <rPh sb="19" eb="21">
      <t>シンセイ</t>
    </rPh>
    <phoneticPr fontId="2"/>
  </si>
  <si>
    <t>ノート</t>
    <phoneticPr fontId="2"/>
  </si>
  <si>
    <t>このエクセル版は、「商品中古自動車申請書」および「自動車税（種別割）減免申請書」を作成するためのものです。</t>
    <rPh sb="6" eb="7">
      <t>バン</t>
    </rPh>
    <rPh sb="10" eb="12">
      <t>ショウヒン</t>
    </rPh>
    <rPh sb="12" eb="13">
      <t>チュウ</t>
    </rPh>
    <rPh sb="13" eb="14">
      <t>コ</t>
    </rPh>
    <rPh sb="14" eb="17">
      <t>ジドウシャ</t>
    </rPh>
    <rPh sb="17" eb="19">
      <t>シンセイ</t>
    </rPh>
    <rPh sb="19" eb="20">
      <t>ショ</t>
    </rPh>
    <rPh sb="25" eb="27">
      <t>ジドウ</t>
    </rPh>
    <rPh sb="27" eb="29">
      <t>シャゼイ</t>
    </rPh>
    <rPh sb="30" eb="32">
      <t>シュベツ</t>
    </rPh>
    <rPh sb="32" eb="33">
      <t>ワリ</t>
    </rPh>
    <rPh sb="34" eb="35">
      <t>ゲン</t>
    </rPh>
    <rPh sb="35" eb="36">
      <t>メン</t>
    </rPh>
    <rPh sb="36" eb="39">
      <t>シンセイショ</t>
    </rPh>
    <rPh sb="41" eb="43">
      <t>サクセイ</t>
    </rPh>
    <phoneticPr fontId="2"/>
  </si>
  <si>
    <t>第85条の6の規定により、令和</t>
    <rPh sb="13" eb="14">
      <t>レイ</t>
    </rPh>
    <rPh sb="14" eb="15">
      <t>ワ</t>
    </rPh>
    <phoneticPr fontId="2"/>
  </si>
  <si>
    <t>一般財団法人日本自動車査定協会</t>
    <rPh sb="0" eb="2">
      <t>イッパン</t>
    </rPh>
    <rPh sb="2" eb="4">
      <t>ザイダン</t>
    </rPh>
    <rPh sb="4" eb="6">
      <t>ホウジン</t>
    </rPh>
    <rPh sb="6" eb="8">
      <t>ニホン</t>
    </rPh>
    <rPh sb="8" eb="11">
      <t>ジドウシャ</t>
    </rPh>
    <rPh sb="11" eb="13">
      <t>サテイ</t>
    </rPh>
    <rPh sb="13" eb="15">
      <t>キョウカイ</t>
    </rPh>
    <phoneticPr fontId="2"/>
  </si>
  <si>
    <t>東京都 港区 芝浦 ３丁目１１番１３号</t>
    <rPh sb="0" eb="2">
      <t>トウキョウ</t>
    </rPh>
    <rPh sb="2" eb="3">
      <t>ト</t>
    </rPh>
    <rPh sb="4" eb="6">
      <t>ミナトク</t>
    </rPh>
    <rPh sb="7" eb="9">
      <t>シバウラ</t>
    </rPh>
    <rPh sb="11" eb="13">
      <t>チョウメ</t>
    </rPh>
    <rPh sb="15" eb="16">
      <t>バン</t>
    </rPh>
    <rPh sb="18" eb="19">
      <t>ゴウ</t>
    </rPh>
    <phoneticPr fontId="2"/>
  </si>
  <si>
    <t xml:space="preserve"> 東 京 都 支 所</t>
    <rPh sb="1" eb="2">
      <t>ヒガシ</t>
    </rPh>
    <rPh sb="3" eb="4">
      <t>キョウ</t>
    </rPh>
    <rPh sb="5" eb="6">
      <t>ト</t>
    </rPh>
    <rPh sb="7" eb="8">
      <t>シ</t>
    </rPh>
    <rPh sb="9" eb="10">
      <t>ショ</t>
    </rPh>
    <phoneticPr fontId="2"/>
  </si>
  <si>
    <t>〒</t>
    <phoneticPr fontId="2"/>
  </si>
  <si>
    <t>－</t>
    <phoneticPr fontId="2"/>
  </si>
  <si>
    <t>　印刷は、各シート(1) ～ (4) の 「4枚」となります。</t>
    <phoneticPr fontId="2"/>
  </si>
  <si>
    <t>　(1) 商品中古車申請書　　　(2) 商品中古車証明書　　　(3)減免申請書　　　(4) 減免申請書 控</t>
    <rPh sb="5" eb="7">
      <t>ショウヒン</t>
    </rPh>
    <rPh sb="7" eb="9">
      <t>チュウコ</t>
    </rPh>
    <rPh sb="9" eb="10">
      <t>シャ</t>
    </rPh>
    <rPh sb="10" eb="12">
      <t>シンセイ</t>
    </rPh>
    <rPh sb="12" eb="13">
      <t>ショ</t>
    </rPh>
    <rPh sb="20" eb="22">
      <t>ショウヒン</t>
    </rPh>
    <rPh sb="22" eb="24">
      <t>チュウコ</t>
    </rPh>
    <rPh sb="24" eb="25">
      <t>シャ</t>
    </rPh>
    <rPh sb="25" eb="27">
      <t>ショウメイ</t>
    </rPh>
    <rPh sb="27" eb="28">
      <t>ショ</t>
    </rPh>
    <phoneticPr fontId="2"/>
  </si>
  <si>
    <t>ワークシートに入力した情報は、全ての申請書等に連動しています。</t>
    <rPh sb="7" eb="9">
      <t>ニュウリョク</t>
    </rPh>
    <rPh sb="11" eb="13">
      <t>ジョウホウ</t>
    </rPh>
    <rPh sb="15" eb="16">
      <t>スベ</t>
    </rPh>
    <rPh sb="18" eb="21">
      <t>シンセイショ</t>
    </rPh>
    <rPh sb="21" eb="22">
      <t>ナド</t>
    </rPh>
    <rPh sb="23" eb="25">
      <t>レンドウ</t>
    </rPh>
    <phoneticPr fontId="2"/>
  </si>
  <si>
    <t>自動車税（種別割）減免申請書(中古商品自動車)</t>
    <rPh sb="5" eb="7">
      <t>シュベツ</t>
    </rPh>
    <rPh sb="7" eb="8">
      <t>ワリ</t>
    </rPh>
    <phoneticPr fontId="64"/>
  </si>
  <si>
    <t>　　</t>
    <phoneticPr fontId="64"/>
  </si>
  <si>
    <t>都税総合事務センター所長　殿</t>
    <phoneticPr fontId="64"/>
  </si>
  <si>
    <t>（納税義務者）</t>
    <phoneticPr fontId="64"/>
  </si>
  <si>
    <t>年</t>
    <rPh sb="0" eb="1">
      <t>ネン</t>
    </rPh>
    <phoneticPr fontId="64"/>
  </si>
  <si>
    <t>月</t>
    <rPh sb="0" eb="1">
      <t>ガツ</t>
    </rPh>
    <phoneticPr fontId="64"/>
  </si>
  <si>
    <t>日</t>
    <rPh sb="0" eb="1">
      <t>ヒ</t>
    </rPh>
    <phoneticPr fontId="64"/>
  </si>
  <si>
    <t>　　　　　　　</t>
    <phoneticPr fontId="64"/>
  </si>
  <si>
    <t>住所　　　</t>
    <rPh sb="0" eb="2">
      <t>ジュウショ</t>
    </rPh>
    <phoneticPr fontId="64"/>
  </si>
  <si>
    <t>　次の自動車について、東京都都税条例</t>
    <phoneticPr fontId="64"/>
  </si>
  <si>
    <t>氏名・名称</t>
    <rPh sb="0" eb="2">
      <t>シメイ</t>
    </rPh>
    <rPh sb="3" eb="5">
      <t>メイショウ</t>
    </rPh>
    <phoneticPr fontId="64"/>
  </si>
  <si>
    <t>　　　　　</t>
    <phoneticPr fontId="64"/>
  </si>
  <si>
    <t>第85条の6の規定により、令和</t>
    <rPh sb="13" eb="14">
      <t>レイ</t>
    </rPh>
    <rPh sb="14" eb="15">
      <t>ワ</t>
    </rPh>
    <phoneticPr fontId="64"/>
  </si>
  <si>
    <t>年度分の</t>
    <phoneticPr fontId="64"/>
  </si>
  <si>
    <t>代表者名</t>
    <rPh sb="0" eb="3">
      <t>ダイヒョウシャ</t>
    </rPh>
    <rPh sb="3" eb="4">
      <t>メイ</t>
    </rPh>
    <phoneticPr fontId="64"/>
  </si>
  <si>
    <t>自動車税種別割の減免を申請します。</t>
    <rPh sb="4" eb="6">
      <t>シュベツ</t>
    </rPh>
    <rPh sb="6" eb="7">
      <t>ワリ</t>
    </rPh>
    <phoneticPr fontId="64"/>
  </si>
  <si>
    <t>電話番号</t>
    <rPh sb="0" eb="2">
      <t>デンワ</t>
    </rPh>
    <rPh sb="2" eb="4">
      <t>バンゴウ</t>
    </rPh>
    <phoneticPr fontId="64"/>
  </si>
  <si>
    <t>担当者名</t>
    <rPh sb="0" eb="3">
      <t>タントウシャ</t>
    </rPh>
    <rPh sb="3" eb="4">
      <t>メイ</t>
    </rPh>
    <phoneticPr fontId="64"/>
  </si>
  <si>
    <t>古物営業の許可番号</t>
    <phoneticPr fontId="64"/>
  </si>
  <si>
    <t>古物営業の許可名義人</t>
    <phoneticPr fontId="64"/>
  </si>
  <si>
    <t>Ｎo.</t>
    <phoneticPr fontId="64"/>
  </si>
  <si>
    <t>登　録　番　号</t>
    <phoneticPr fontId="64"/>
  </si>
  <si>
    <t>登　録　年　月　日</t>
    <phoneticPr fontId="64"/>
  </si>
  <si>
    <t xml:space="preserve">
当　初　税　額
（円）</t>
    <phoneticPr fontId="64"/>
  </si>
  <si>
    <t xml:space="preserve">
減　免　額
（円）</t>
    <phoneticPr fontId="64"/>
  </si>
  <si>
    <t>摘　要</t>
    <phoneticPr fontId="64"/>
  </si>
  <si>
    <t>地　区</t>
    <phoneticPr fontId="64"/>
  </si>
  <si>
    <t>車　種</t>
    <phoneticPr fontId="64"/>
  </si>
  <si>
    <t>かな</t>
    <phoneticPr fontId="64"/>
  </si>
  <si>
    <t>番　号</t>
    <phoneticPr fontId="64"/>
  </si>
  <si>
    <t>◎登録番号の若い順に記入してください。</t>
    <phoneticPr fontId="64"/>
  </si>
  <si>
    <t>都税に関しての滞納処分等の有無</t>
    <rPh sb="0" eb="2">
      <t>トゼイ</t>
    </rPh>
    <rPh sb="3" eb="4">
      <t>カン</t>
    </rPh>
    <rPh sb="7" eb="9">
      <t>タイノウ</t>
    </rPh>
    <rPh sb="9" eb="11">
      <t>ショブン</t>
    </rPh>
    <rPh sb="11" eb="12">
      <t>トウ</t>
    </rPh>
    <rPh sb="13" eb="15">
      <t>ウム</t>
    </rPh>
    <phoneticPr fontId="64"/>
  </si>
  <si>
    <t>滞納処分を受けたことの有無</t>
    <rPh sb="0" eb="2">
      <t>タイノウ</t>
    </rPh>
    <rPh sb="2" eb="4">
      <t>ショブン</t>
    </rPh>
    <rPh sb="5" eb="6">
      <t>ウ</t>
    </rPh>
    <rPh sb="11" eb="13">
      <t>ウム</t>
    </rPh>
    <phoneticPr fontId="64"/>
  </si>
  <si>
    <t>有　　　・　　　無</t>
    <phoneticPr fontId="64"/>
  </si>
  <si>
    <t>有るときは滞納処分の年月日</t>
    <rPh sb="0" eb="1">
      <t>ア</t>
    </rPh>
    <rPh sb="5" eb="9">
      <t>タイノウショブン</t>
    </rPh>
    <rPh sb="10" eb="12">
      <t>ネンゲツ</t>
    </rPh>
    <rPh sb="12" eb="13">
      <t>ヒ</t>
    </rPh>
    <phoneticPr fontId="64"/>
  </si>
  <si>
    <t>地方税法若しくは条例の規定により罰金以上の刑に処せられ、又は地方税法第22条の28第1項の規定による通告処分若しくは平成29年法律第2号第2条の規定による改正前の地方税法において準用する国税犯則取締法の規定による通告処分（科料に相当する金額に係る通告処分を除く。）を受けたことの有無</t>
    <rPh sb="0" eb="3">
      <t>チホウゼイ</t>
    </rPh>
    <rPh sb="3" eb="4">
      <t>ホウ</t>
    </rPh>
    <rPh sb="4" eb="5">
      <t>モ</t>
    </rPh>
    <rPh sb="8" eb="10">
      <t>ジョウレイ</t>
    </rPh>
    <rPh sb="11" eb="13">
      <t>キテイ</t>
    </rPh>
    <rPh sb="16" eb="18">
      <t>バッキン</t>
    </rPh>
    <rPh sb="18" eb="20">
      <t>イジョウ</t>
    </rPh>
    <rPh sb="21" eb="22">
      <t>ケイ</t>
    </rPh>
    <rPh sb="23" eb="24">
      <t>ショ</t>
    </rPh>
    <rPh sb="28" eb="29">
      <t>マタ</t>
    </rPh>
    <rPh sb="30" eb="33">
      <t>チホウゼイ</t>
    </rPh>
    <rPh sb="33" eb="34">
      <t>ホウ</t>
    </rPh>
    <rPh sb="34" eb="35">
      <t>ダイ</t>
    </rPh>
    <rPh sb="37" eb="38">
      <t>ジョウ</t>
    </rPh>
    <rPh sb="41" eb="42">
      <t>ダイ</t>
    </rPh>
    <rPh sb="43" eb="44">
      <t>コウ</t>
    </rPh>
    <rPh sb="45" eb="47">
      <t>キテイ</t>
    </rPh>
    <rPh sb="50" eb="52">
      <t>ツウコク</t>
    </rPh>
    <rPh sb="52" eb="54">
      <t>ショブン</t>
    </rPh>
    <rPh sb="54" eb="55">
      <t>モ</t>
    </rPh>
    <rPh sb="58" eb="60">
      <t>ヘイセイ</t>
    </rPh>
    <rPh sb="62" eb="63">
      <t>ネン</t>
    </rPh>
    <rPh sb="63" eb="65">
      <t>ホウリツ</t>
    </rPh>
    <rPh sb="65" eb="66">
      <t>ダイ</t>
    </rPh>
    <rPh sb="67" eb="68">
      <t>ゴウ</t>
    </rPh>
    <rPh sb="68" eb="69">
      <t>ダイ</t>
    </rPh>
    <rPh sb="70" eb="71">
      <t>ジョウ</t>
    </rPh>
    <rPh sb="72" eb="74">
      <t>キテイ</t>
    </rPh>
    <rPh sb="77" eb="80">
      <t>カイセイマエ</t>
    </rPh>
    <rPh sb="81" eb="84">
      <t>チホウゼイ</t>
    </rPh>
    <rPh sb="84" eb="85">
      <t>ホウ</t>
    </rPh>
    <rPh sb="89" eb="91">
      <t>ジュンヨウ</t>
    </rPh>
    <rPh sb="93" eb="95">
      <t>コクゼイ</t>
    </rPh>
    <rPh sb="95" eb="97">
      <t>ハンソク</t>
    </rPh>
    <rPh sb="97" eb="99">
      <t>トリシマ</t>
    </rPh>
    <rPh sb="99" eb="100">
      <t>ホウ</t>
    </rPh>
    <rPh sb="101" eb="103">
      <t>キテイ</t>
    </rPh>
    <rPh sb="106" eb="108">
      <t>ツウコク</t>
    </rPh>
    <rPh sb="108" eb="110">
      <t>ショブン</t>
    </rPh>
    <rPh sb="111" eb="113">
      <t>カリョウ</t>
    </rPh>
    <rPh sb="114" eb="116">
      <t>ソウトウ</t>
    </rPh>
    <rPh sb="118" eb="120">
      <t>キンガク</t>
    </rPh>
    <rPh sb="121" eb="122">
      <t>カカ</t>
    </rPh>
    <rPh sb="123" eb="125">
      <t>ツウコク</t>
    </rPh>
    <rPh sb="125" eb="127">
      <t>ショブン</t>
    </rPh>
    <rPh sb="128" eb="129">
      <t>ノゾ</t>
    </rPh>
    <rPh sb="133" eb="134">
      <t>ウ</t>
    </rPh>
    <rPh sb="139" eb="141">
      <t>ウム</t>
    </rPh>
    <phoneticPr fontId="64"/>
  </si>
  <si>
    <t>有　　　・　　　無</t>
    <rPh sb="0" eb="1">
      <t>ユウ</t>
    </rPh>
    <rPh sb="8" eb="9">
      <t>ム</t>
    </rPh>
    <phoneticPr fontId="64"/>
  </si>
  <si>
    <t>有るときは刑及びその刑の確定の年月日、又は、処分（更正があった場合は、当該更正後の通告の旨）及びその処分の履行の年月日</t>
    <rPh sb="0" eb="1">
      <t>ア</t>
    </rPh>
    <rPh sb="5" eb="6">
      <t>ケイ</t>
    </rPh>
    <rPh sb="6" eb="7">
      <t>オヨ</t>
    </rPh>
    <rPh sb="10" eb="11">
      <t>ケイ</t>
    </rPh>
    <rPh sb="12" eb="14">
      <t>カクテイ</t>
    </rPh>
    <rPh sb="15" eb="18">
      <t>ネンガッピ</t>
    </rPh>
    <rPh sb="19" eb="20">
      <t>マタ</t>
    </rPh>
    <rPh sb="22" eb="24">
      <t>ショブン</t>
    </rPh>
    <rPh sb="25" eb="27">
      <t>コウセイ</t>
    </rPh>
    <rPh sb="31" eb="33">
      <t>バアイ</t>
    </rPh>
    <rPh sb="35" eb="37">
      <t>トウガイ</t>
    </rPh>
    <rPh sb="37" eb="39">
      <t>コウセイ</t>
    </rPh>
    <rPh sb="39" eb="40">
      <t>アト</t>
    </rPh>
    <rPh sb="41" eb="43">
      <t>ツウコク</t>
    </rPh>
    <rPh sb="44" eb="45">
      <t>ムネ</t>
    </rPh>
    <rPh sb="46" eb="47">
      <t>オヨ</t>
    </rPh>
    <rPh sb="50" eb="52">
      <t>ショブン</t>
    </rPh>
    <rPh sb="53" eb="55">
      <t>リコウ</t>
    </rPh>
    <rPh sb="56" eb="59">
      <t>ネンガッピ</t>
    </rPh>
    <phoneticPr fontId="64"/>
  </si>
  <si>
    <t>③　登録年月日は、和暦で入力してください。または、西暦（例：2023/3/10）を半角で入力しますと和暦で表示されます。</t>
    <rPh sb="2" eb="4">
      <t>トウロク</t>
    </rPh>
    <rPh sb="4" eb="7">
      <t>ネンガッピ</t>
    </rPh>
    <rPh sb="9" eb="11">
      <t>ワレキ</t>
    </rPh>
    <rPh sb="12" eb="14">
      <t>ニュウリョク</t>
    </rPh>
    <rPh sb="25" eb="27">
      <t>セイレキ</t>
    </rPh>
    <rPh sb="28" eb="29">
      <t>レイ</t>
    </rPh>
    <rPh sb="41" eb="43">
      <t>ハンカク</t>
    </rPh>
    <rPh sb="44" eb="46">
      <t>ニュウリョク</t>
    </rPh>
    <rPh sb="50" eb="52">
      <t>ワレキ</t>
    </rPh>
    <rPh sb="53" eb="55">
      <t>ヒョウジ</t>
    </rPh>
    <phoneticPr fontId="2"/>
  </si>
  <si>
    <t>以下余白</t>
    <rPh sb="0" eb="4">
      <t>イカヨハク</t>
    </rPh>
    <phoneticPr fontId="2"/>
  </si>
  <si>
    <t>④　車台番号は、下４桁（例：1234）を入力してください。</t>
    <rPh sb="3" eb="4">
      <t>ダイ</t>
    </rPh>
    <rPh sb="8" eb="9">
      <t>シモ</t>
    </rPh>
    <rPh sb="10" eb="11">
      <t>ケタ</t>
    </rPh>
    <rPh sb="12" eb="13">
      <t>レイ</t>
    </rPh>
    <rPh sb="20" eb="22">
      <t>ニュウリョク</t>
    </rPh>
    <phoneticPr fontId="2"/>
  </si>
  <si>
    <t>⑦　すべてのデータを入力しましたら、車台番号欄等の最後に 「 以 下 余 白 」 と記入してください。</t>
    <rPh sb="18" eb="22">
      <t>シャダイバンゴウ</t>
    </rPh>
    <rPh sb="20" eb="22">
      <t>バンゴウ</t>
    </rPh>
    <rPh sb="23" eb="24">
      <t>トウ</t>
    </rPh>
    <phoneticPr fontId="2"/>
  </si>
  <si>
    <t xml:space="preserve"> ・「減免税額」欄には年税額からの計算式が設定されており、減免税額/税額計は自動計算されます。</t>
    <rPh sb="3" eb="5">
      <t>ゲンメン</t>
    </rPh>
    <rPh sb="5" eb="7">
      <t>ゼイガク</t>
    </rPh>
    <rPh sb="8" eb="9">
      <t>ラン</t>
    </rPh>
    <rPh sb="11" eb="12">
      <t>ネン</t>
    </rPh>
    <rPh sb="12" eb="13">
      <t>ゼイ</t>
    </rPh>
    <rPh sb="13" eb="14">
      <t>ガク</t>
    </rPh>
    <rPh sb="17" eb="19">
      <t>ケイサン</t>
    </rPh>
    <rPh sb="19" eb="20">
      <t>シキ</t>
    </rPh>
    <rPh sb="21" eb="23">
      <t>セッテイ</t>
    </rPh>
    <rPh sb="29" eb="31">
      <t>ゲンメン</t>
    </rPh>
    <rPh sb="31" eb="33">
      <t>ゼイガク</t>
    </rPh>
    <rPh sb="34" eb="36">
      <t>ゼイガク</t>
    </rPh>
    <rPh sb="36" eb="37">
      <t>ケイ</t>
    </rPh>
    <rPh sb="38" eb="40">
      <t>ジドウ</t>
    </rPh>
    <rPh sb="40" eb="42">
      <t>ケイサン</t>
    </rPh>
    <phoneticPr fontId="2"/>
  </si>
  <si>
    <t xml:space="preserve"> ・当初税額が月割りの場合は、当該額を減免税額欄に直接入力してください。</t>
    <rPh sb="2" eb="4">
      <t>トウショ</t>
    </rPh>
    <rPh sb="4" eb="6">
      <t>ゼイガク</t>
    </rPh>
    <rPh sb="7" eb="9">
      <t>ツキワ</t>
    </rPh>
    <rPh sb="11" eb="13">
      <t>バアイ</t>
    </rPh>
    <rPh sb="15" eb="17">
      <t>トウガイ</t>
    </rPh>
    <rPh sb="17" eb="18">
      <t>ガク</t>
    </rPh>
    <rPh sb="19" eb="21">
      <t>ゲンメン</t>
    </rPh>
    <rPh sb="21" eb="23">
      <t>ゼイガク</t>
    </rPh>
    <rPh sb="23" eb="24">
      <t>ラン</t>
    </rPh>
    <rPh sb="25" eb="27">
      <t>チョクセツ</t>
    </rPh>
    <rPh sb="27" eb="29">
      <t>ニュウリョク</t>
    </rPh>
    <phoneticPr fontId="2"/>
  </si>
  <si>
    <t>（ ※ 減免額の記載例を参照 ）</t>
    <phoneticPr fontId="2"/>
  </si>
  <si>
    <t>〃</t>
    <phoneticPr fontId="2"/>
  </si>
  <si>
    <r>
      <t>　(3) 自動車税（種別割）減免申請書は、</t>
    </r>
    <r>
      <rPr>
        <sz val="12"/>
        <rFont val="ＭＳ Ｐゴシック"/>
        <family val="3"/>
        <charset val="128"/>
      </rPr>
      <t>商品中古自動車証明書を添付して、</t>
    </r>
    <r>
      <rPr>
        <b/>
        <sz val="12"/>
        <rFont val="ＭＳ Ｐゴシック"/>
        <family val="3"/>
        <charset val="128"/>
      </rPr>
      <t>都税総合事務センター</t>
    </r>
    <r>
      <rPr>
        <sz val="12"/>
        <rFont val="ＭＳ Ｐゴシック"/>
        <family val="3"/>
        <charset val="128"/>
      </rPr>
      <t>へ提出してください。</t>
    </r>
    <rPh sb="5" eb="8">
      <t>ジドウシャ</t>
    </rPh>
    <rPh sb="8" eb="9">
      <t>ゼイ</t>
    </rPh>
    <rPh sb="10" eb="12">
      <t>シュベツ</t>
    </rPh>
    <rPh sb="12" eb="13">
      <t>ワリ</t>
    </rPh>
    <rPh sb="14" eb="16">
      <t>ゲンメン</t>
    </rPh>
    <rPh sb="16" eb="18">
      <t>シンセイ</t>
    </rPh>
    <rPh sb="18" eb="19">
      <t>ショ</t>
    </rPh>
    <rPh sb="21" eb="23">
      <t>ショウヒン</t>
    </rPh>
    <rPh sb="23" eb="24">
      <t>チュウ</t>
    </rPh>
    <rPh sb="24" eb="25">
      <t>コ</t>
    </rPh>
    <rPh sb="25" eb="28">
      <t>ジドウシャ</t>
    </rPh>
    <rPh sb="28" eb="31">
      <t>ショウメイショ</t>
    </rPh>
    <rPh sb="32" eb="34">
      <t>テンプ</t>
    </rPh>
    <rPh sb="37" eb="39">
      <t>トゼイ</t>
    </rPh>
    <rPh sb="39" eb="41">
      <t>ソウゴウ</t>
    </rPh>
    <rPh sb="41" eb="43">
      <t>ジム</t>
    </rPh>
    <rPh sb="48" eb="50">
      <t>テイシュツ</t>
    </rPh>
    <phoneticPr fontId="2"/>
  </si>
  <si>
    <r>
      <t>　</t>
    </r>
    <r>
      <rPr>
        <b/>
        <sz val="12"/>
        <rFont val="ＭＳ Ｐゴシック"/>
        <family val="3"/>
        <charset val="128"/>
      </rPr>
      <t>(1) 商品中古車申請書</t>
    </r>
    <r>
      <rPr>
        <b/>
        <sz val="12"/>
        <rFont val="ＭＳ Ｐ明朝"/>
        <family val="1"/>
        <charset val="128"/>
      </rPr>
      <t>　様式-1-(1)</t>
    </r>
    <r>
      <rPr>
        <b/>
        <sz val="12"/>
        <rFont val="ＭＳ Ｐゴシック"/>
        <family val="3"/>
        <charset val="128"/>
      </rPr>
      <t xml:space="preserve"> 、　　(2) 商品中古車証明書　</t>
    </r>
    <r>
      <rPr>
        <b/>
        <sz val="12"/>
        <rFont val="ＭＳ Ｐ明朝"/>
        <family val="1"/>
        <charset val="128"/>
      </rPr>
      <t xml:space="preserve">様式-1-(2) </t>
    </r>
    <r>
      <rPr>
        <b/>
        <sz val="12"/>
        <rFont val="ＭＳ Ｐゴシック"/>
        <family val="3"/>
        <charset val="128"/>
      </rPr>
      <t>、</t>
    </r>
    <r>
      <rPr>
        <sz val="12"/>
        <rFont val="ＭＳ Ｐゴシック"/>
        <family val="3"/>
        <charset val="128"/>
      </rPr>
      <t>　　申請申込書（別紙）  を査定協会へ</t>
    </r>
    <rPh sb="5" eb="7">
      <t>ショウヒン</t>
    </rPh>
    <rPh sb="7" eb="9">
      <t>チュウコ</t>
    </rPh>
    <rPh sb="9" eb="10">
      <t>シャ</t>
    </rPh>
    <rPh sb="10" eb="13">
      <t>シンセイショ</t>
    </rPh>
    <rPh sb="51" eb="53">
      <t>シンセイ</t>
    </rPh>
    <rPh sb="57" eb="59">
      <t>ベッシ</t>
    </rPh>
    <phoneticPr fontId="2"/>
  </si>
  <si>
    <t>　　申請してください。</t>
    <phoneticPr fontId="2"/>
  </si>
  <si>
    <r>
      <rPr>
        <b/>
        <sz val="11"/>
        <color indexed="10"/>
        <rFont val="ＭＳ Ｐ明朝"/>
        <family val="1"/>
        <charset val="128"/>
      </rPr>
      <t>すべてのデータの入力が終わりましたら、車台番号欄等の最後に</t>
    </r>
    <r>
      <rPr>
        <sz val="11"/>
        <color indexed="10"/>
        <rFont val="ＭＳ Ｐ明朝"/>
        <family val="1"/>
        <charset val="128"/>
      </rPr>
      <t xml:space="preserve"> 「 </t>
    </r>
    <r>
      <rPr>
        <b/>
        <sz val="11"/>
        <rFont val="ＭＳ Ｐ明朝"/>
        <family val="1"/>
        <charset val="128"/>
      </rPr>
      <t>以下余白</t>
    </r>
    <r>
      <rPr>
        <sz val="11"/>
        <color indexed="10"/>
        <rFont val="ＭＳ Ｐ明朝"/>
        <family val="1"/>
        <charset val="128"/>
      </rPr>
      <t xml:space="preserve"> 」 </t>
    </r>
    <r>
      <rPr>
        <b/>
        <sz val="11"/>
        <color indexed="10"/>
        <rFont val="ＭＳ Ｐ明朝"/>
        <family val="1"/>
        <charset val="128"/>
      </rPr>
      <t>と記入してください。</t>
    </r>
    <rPh sb="8" eb="10">
      <t>ニュウリョク</t>
    </rPh>
    <rPh sb="11" eb="12">
      <t>オ</t>
    </rPh>
    <rPh sb="19" eb="23">
      <t>シャダイバンゴウ</t>
    </rPh>
    <rPh sb="21" eb="23">
      <t>バンゴウ</t>
    </rPh>
    <rPh sb="23" eb="24">
      <t>ラン</t>
    </rPh>
    <rPh sb="24" eb="25">
      <t>ナド</t>
    </rPh>
    <rPh sb="26" eb="28">
      <t>サイゴ</t>
    </rPh>
    <rPh sb="32" eb="33">
      <t>イ</t>
    </rPh>
    <rPh sb="33" eb="34">
      <t>シタ</t>
    </rPh>
    <rPh sb="34" eb="35">
      <t>ヨ</t>
    </rPh>
    <rPh sb="35" eb="36">
      <t>シロ</t>
    </rPh>
    <rPh sb="40" eb="42">
      <t>キニュウ</t>
    </rPh>
    <phoneticPr fontId="2"/>
  </si>
  <si>
    <t>日</t>
    <rPh sb="0" eb="1">
      <t>ヒ</t>
    </rPh>
    <phoneticPr fontId="2"/>
  </si>
  <si>
    <t>　〇〇</t>
    <phoneticPr fontId="2"/>
  </si>
  <si>
    <t>〇〇</t>
    <phoneticPr fontId="2"/>
  </si>
  <si>
    <t>査定協会・東京都支所</t>
    <rPh sb="0" eb="2">
      <t>サテイ</t>
    </rPh>
    <rPh sb="2" eb="4">
      <t>キョウカイ</t>
    </rPh>
    <rPh sb="5" eb="8">
      <t>トウキョウト</t>
    </rPh>
    <rPh sb="8" eb="10">
      <t>シショ</t>
    </rPh>
    <phoneticPr fontId="2"/>
  </si>
  <si>
    <t>令和 ７ 年 ３ 月 １ 日</t>
    <rPh sb="0" eb="2">
      <t>レイワ</t>
    </rPh>
    <rPh sb="5" eb="6">
      <t>ネン</t>
    </rPh>
    <rPh sb="9" eb="10">
      <t>ツキ</t>
    </rPh>
    <rPh sb="13" eb="14">
      <t>ヒ</t>
    </rPh>
    <phoneticPr fontId="2"/>
  </si>
  <si>
    <t>令和 7年 4月 日</t>
    <rPh sb="0" eb="2">
      <t>レイワ</t>
    </rPh>
    <rPh sb="4" eb="5">
      <t>ネン</t>
    </rPh>
    <rPh sb="7" eb="8">
      <t>ツキ</t>
    </rPh>
    <rPh sb="9" eb="10">
      <t>ヒ</t>
    </rPh>
    <phoneticPr fontId="2"/>
  </si>
  <si>
    <t>令和 7年 5月 日</t>
    <rPh sb="0" eb="2">
      <t>レイワ</t>
    </rPh>
    <phoneticPr fontId="2"/>
  </si>
  <si>
    <t>令和〇〇</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</si>
</sst>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_);[Red]\(#,##0\)"/>
    <numFmt numFmtId="178" formatCode="[$-411]ggge&quot;年&quot;m&quot;月&quot;d&quot;日&quot;;@"/>
    <numFmt numFmtId="179" formatCode="0;[Red]0"/>
    <numFmt numFmtId="180" formatCode="#,##0;[Red]#,##0"/>
    <numFmt numFmtId="181" formatCode="[&lt;=99999999]####\-####;\(00\)\ ####\-####"/>
    <numFmt numFmtId="182" formatCode="[$]ggge&quot;年&quot;m&quot;月&quot;d&quot;日&quot;;@" x16r2:formatCode16="[$-ja-JP-x-gannen]ggge&quot;年&quot;m&quot;月&quot;d&quot;日&quot;;@"/>
  </numFmts>
  <fonts count="8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8"/>
      <name val="ＭＳ Ｐ明朝"/>
      <family val="1"/>
      <charset val="128"/>
    </font>
    <font>
      <sz val="11"/>
      <color indexed="55"/>
      <name val="ＭＳ Ｐ明朝"/>
      <family val="1"/>
      <charset val="128"/>
    </font>
    <font>
      <sz val="12"/>
      <name val="ＭＳ Ｐ明朝"/>
      <family val="1"/>
      <charset val="128"/>
    </font>
    <font>
      <sz val="10"/>
      <name val="ＭＳ Ｐゴシック"/>
      <family val="3"/>
      <charset val="128"/>
    </font>
    <font>
      <u/>
      <sz val="14"/>
      <name val="ＭＳ Ｐゴシック"/>
      <family val="3"/>
      <charset val="128"/>
    </font>
    <font>
      <sz val="9"/>
      <name val="ＭＳ Ｐゴシック"/>
      <family val="3"/>
      <charset val="128"/>
    </font>
    <font>
      <sz val="12"/>
      <name val="ＭＳ Ｐゴシック"/>
      <family val="3"/>
      <charset val="128"/>
    </font>
    <font>
      <b/>
      <sz val="16"/>
      <name val="HG丸ｺﾞｼｯｸM-PRO"/>
      <family val="3"/>
      <charset val="128"/>
    </font>
    <font>
      <sz val="16"/>
      <name val="ＭＳ Ｐゴシック"/>
      <family val="3"/>
      <charset val="128"/>
    </font>
    <font>
      <b/>
      <sz val="14"/>
      <name val="HG丸ｺﾞｼｯｸM-PRO"/>
      <family val="3"/>
      <charset val="128"/>
    </font>
    <font>
      <b/>
      <sz val="11"/>
      <name val="HG丸ｺﾞｼｯｸM-PRO"/>
      <family val="3"/>
      <charset val="128"/>
    </font>
    <font>
      <sz val="9"/>
      <name val="ＭＳ 明朝"/>
      <family val="1"/>
      <charset val="128"/>
    </font>
    <font>
      <sz val="11"/>
      <color indexed="23"/>
      <name val="ＭＳ Ｐゴシック"/>
      <family val="3"/>
      <charset val="128"/>
    </font>
    <font>
      <b/>
      <sz val="12"/>
      <name val="ＭＳ Ｐゴシック"/>
      <family val="3"/>
      <charset val="128"/>
    </font>
    <font>
      <sz val="12"/>
      <name val="ＭＳ 明朝"/>
      <family val="1"/>
      <charset val="128"/>
    </font>
    <font>
      <b/>
      <sz val="14"/>
      <name val="ＭＳ Ｐゴシック"/>
      <family val="3"/>
      <charset val="128"/>
    </font>
    <font>
      <sz val="11"/>
      <name val="ＭＳ 明朝"/>
      <family val="1"/>
      <charset val="128"/>
    </font>
    <font>
      <sz val="12"/>
      <color indexed="55"/>
      <name val="ＭＳ Ｐゴシック"/>
      <family val="3"/>
      <charset val="128"/>
    </font>
    <font>
      <sz val="11"/>
      <color indexed="55"/>
      <name val="ＭＳ 明朝"/>
      <family val="1"/>
      <charset val="128"/>
    </font>
    <font>
      <sz val="12"/>
      <color indexed="55"/>
      <name val="ＭＳ 明朝"/>
      <family val="1"/>
      <charset val="128"/>
    </font>
    <font>
      <sz val="10.5"/>
      <name val="ＭＳ 明朝"/>
      <family val="1"/>
      <charset val="128"/>
    </font>
    <font>
      <sz val="12"/>
      <color indexed="10"/>
      <name val="ＭＳ 明朝"/>
      <family val="1"/>
      <charset val="128"/>
    </font>
    <font>
      <b/>
      <sz val="11"/>
      <name val="ＭＳ Ｐゴシック"/>
      <family val="3"/>
      <charset val="128"/>
    </font>
    <font>
      <u/>
      <sz val="12"/>
      <name val="ＭＳ Ｐゴシック"/>
      <family val="3"/>
      <charset val="128"/>
    </font>
    <font>
      <sz val="8"/>
      <name val="ＭＳ 明朝"/>
      <family val="1"/>
      <charset val="128"/>
    </font>
    <font>
      <sz val="7"/>
      <name val="ＭＳ 明朝"/>
      <family val="1"/>
      <charset val="128"/>
    </font>
    <font>
      <sz val="11"/>
      <color indexed="9"/>
      <name val="ＭＳ Ｐゴシック"/>
      <family val="3"/>
      <charset val="128"/>
    </font>
    <font>
      <sz val="11"/>
      <color indexed="10"/>
      <name val="ＭＳ Ｐゴシック"/>
      <family val="3"/>
      <charset val="128"/>
    </font>
    <font>
      <sz val="11"/>
      <color indexed="45"/>
      <name val="ＭＳ Ｐゴシック"/>
      <family val="3"/>
      <charset val="128"/>
    </font>
    <font>
      <b/>
      <sz val="12"/>
      <name val="HG丸ｺﾞｼｯｸM-PRO"/>
      <family val="3"/>
      <charset val="128"/>
    </font>
    <font>
      <b/>
      <sz val="18"/>
      <color indexed="23"/>
      <name val="ＭＳ Ｐゴシック"/>
      <family val="3"/>
      <charset val="128"/>
    </font>
    <font>
      <b/>
      <sz val="9"/>
      <name val="ＭＳ ゴシック"/>
      <family val="3"/>
      <charset val="128"/>
    </font>
    <font>
      <b/>
      <sz val="12"/>
      <color indexed="10"/>
      <name val="ＭＳ Ｐゴシック"/>
      <family val="3"/>
      <charset val="128"/>
    </font>
    <font>
      <sz val="12"/>
      <color indexed="10"/>
      <name val="ＭＳ Ｐゴシック"/>
      <family val="3"/>
      <charset val="128"/>
    </font>
    <font>
      <b/>
      <sz val="11"/>
      <name val="ＭＳ Ｐ明朝"/>
      <family val="1"/>
      <charset val="128"/>
    </font>
    <font>
      <sz val="11"/>
      <color indexed="10"/>
      <name val="ＭＳ Ｐ明朝"/>
      <family val="1"/>
      <charset val="128"/>
    </font>
    <font>
      <b/>
      <sz val="11"/>
      <color indexed="10"/>
      <name val="ＭＳ Ｐ明朝"/>
      <family val="1"/>
      <charset val="128"/>
    </font>
    <font>
      <b/>
      <sz val="10"/>
      <color indexed="10"/>
      <name val="ＭＳ Ｐゴシック"/>
      <family val="3"/>
      <charset val="128"/>
    </font>
    <font>
      <sz val="11"/>
      <color indexed="10"/>
      <name val="ＭＳ Ｐ明朝"/>
      <family val="1"/>
      <charset val="128"/>
    </font>
    <font>
      <sz val="12"/>
      <color indexed="8"/>
      <name val="ＭＳ Ｐゴシック"/>
      <family val="3"/>
      <charset val="128"/>
    </font>
    <font>
      <sz val="10.5"/>
      <color indexed="8"/>
      <name val="ＭＳ 明朝"/>
      <family val="1"/>
      <charset val="128"/>
    </font>
    <font>
      <b/>
      <sz val="20"/>
      <color indexed="8"/>
      <name val="ＭＳ 明朝"/>
      <family val="1"/>
      <charset val="128"/>
    </font>
    <font>
      <sz val="12"/>
      <color indexed="8"/>
      <name val="ＭＳ 明朝"/>
      <family val="1"/>
      <charset val="128"/>
    </font>
    <font>
      <sz val="16"/>
      <color indexed="8"/>
      <name val="ＭＳ 明朝"/>
      <family val="1"/>
      <charset val="128"/>
    </font>
    <font>
      <sz val="13"/>
      <color indexed="8"/>
      <name val="ＭＳ 明朝"/>
      <family val="1"/>
      <charset val="128"/>
    </font>
    <font>
      <b/>
      <sz val="14"/>
      <color indexed="8"/>
      <name val="ＭＳ Ｐゴシック"/>
      <family val="3"/>
      <charset val="128"/>
    </font>
    <font>
      <sz val="13"/>
      <color indexed="8"/>
      <name val="ＭＳ Ｐゴシック"/>
      <family val="3"/>
      <charset val="128"/>
    </font>
    <font>
      <sz val="12"/>
      <color indexed="8"/>
      <name val="Century"/>
      <family val="1"/>
    </font>
    <font>
      <sz val="9"/>
      <color indexed="55"/>
      <name val="ＭＳ Ｐ明朝"/>
      <family val="1"/>
      <charset val="128"/>
    </font>
    <font>
      <sz val="9"/>
      <color indexed="8"/>
      <name val="ＭＳ Ｐゴシック"/>
      <family val="3"/>
      <charset val="128"/>
    </font>
    <font>
      <sz val="10"/>
      <color indexed="8"/>
      <name val="ＭＳ Ｐゴシック"/>
      <family val="3"/>
      <charset val="128"/>
    </font>
    <font>
      <sz val="12"/>
      <name val="ＭＳ Ｐゴシック"/>
      <family val="3"/>
      <charset val="128"/>
      <scheme val="major"/>
    </font>
    <font>
      <sz val="8"/>
      <color indexed="8"/>
      <name val="ＭＳ Ｐゴシック"/>
      <family val="3"/>
      <charset val="128"/>
    </font>
    <font>
      <b/>
      <sz val="12"/>
      <name val="ＭＳ Ｐ明朝"/>
      <family val="1"/>
      <charset val="128"/>
    </font>
    <font>
      <sz val="10.5"/>
      <color theme="1"/>
      <name val="ＭＳ 明朝"/>
      <family val="1"/>
      <charset val="128"/>
    </font>
    <font>
      <b/>
      <sz val="20"/>
      <color theme="1"/>
      <name val="ＭＳ 明朝"/>
      <family val="1"/>
      <charset val="128"/>
    </font>
    <font>
      <sz val="6"/>
      <name val="ＭＳ Ｐゴシック"/>
      <family val="2"/>
      <charset val="128"/>
      <scheme val="minor"/>
    </font>
    <font>
      <sz val="12"/>
      <color theme="1"/>
      <name val="ＭＳ 明朝"/>
      <family val="1"/>
      <charset val="128"/>
    </font>
    <font>
      <sz val="14"/>
      <color theme="1"/>
      <name val="ＭＳ 明朝"/>
      <family val="1"/>
      <charset val="128"/>
    </font>
    <font>
      <sz val="13"/>
      <color theme="1"/>
      <name val="ＭＳ 明朝"/>
      <family val="1"/>
      <charset val="128"/>
    </font>
    <font>
      <b/>
      <sz val="14"/>
      <color theme="1"/>
      <name val="ＭＳ 明朝"/>
      <family val="1"/>
      <charset val="128"/>
    </font>
    <font>
      <sz val="12"/>
      <color theme="1"/>
      <name val="ＭＳ Ｐゴシック"/>
      <family val="2"/>
      <charset val="128"/>
      <scheme val="minor"/>
    </font>
    <font>
      <sz val="13"/>
      <color theme="1"/>
      <name val="ＭＳ Ｐゴシック"/>
      <family val="2"/>
      <charset val="128"/>
      <scheme val="minor"/>
    </font>
    <font>
      <sz val="12"/>
      <color theme="1"/>
      <name val="Century"/>
      <family val="1"/>
    </font>
    <font>
      <b/>
      <sz val="14"/>
      <color theme="1"/>
      <name val="ＭＳ Ｐゴシック"/>
      <family val="3"/>
      <charset val="128"/>
      <scheme val="minor"/>
    </font>
    <font>
      <b/>
      <sz val="16"/>
      <color theme="1"/>
      <name val="ＭＳ 明朝"/>
      <family val="1"/>
      <charset val="128"/>
    </font>
    <font>
      <b/>
      <sz val="18"/>
      <color theme="1"/>
      <name val="ＭＳ 明朝"/>
      <family val="1"/>
      <charset val="128"/>
    </font>
    <font>
      <sz val="16"/>
      <color theme="1"/>
      <name val="ＭＳ 明朝"/>
      <family val="1"/>
      <charset val="128"/>
    </font>
    <font>
      <b/>
      <sz val="12"/>
      <color theme="1"/>
      <name val="ＭＳ Ｐゴシック"/>
      <family val="3"/>
      <charset val="128"/>
    </font>
    <font>
      <sz val="14"/>
      <name val="ＭＳ Ｐ明朝"/>
      <family val="1"/>
      <charset val="128"/>
    </font>
    <font>
      <sz val="11"/>
      <color theme="2"/>
      <name val="ＭＳ Ｐゴシック"/>
      <family val="3"/>
      <charset val="128"/>
    </font>
    <font>
      <b/>
      <sz val="12"/>
      <color theme="2"/>
      <name val="ＭＳ Ｐゴシック"/>
      <family val="3"/>
      <charset val="128"/>
    </font>
    <font>
      <b/>
      <sz val="11"/>
      <color theme="2"/>
      <name val="ＭＳ Ｐゴシック"/>
      <family val="3"/>
      <charset val="128"/>
    </font>
    <font>
      <sz val="12"/>
      <color theme="2"/>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27"/>
        <bgColor indexed="64"/>
      </patternFill>
    </fill>
    <fill>
      <patternFill patternType="solid">
        <fgColor indexed="46"/>
        <bgColor indexed="64"/>
      </patternFill>
    </fill>
    <fill>
      <patternFill patternType="solid">
        <fgColor indexed="44"/>
        <bgColor indexed="64"/>
      </patternFill>
    </fill>
    <fill>
      <patternFill patternType="solid">
        <fgColor theme="9" tint="0.59996337778862885"/>
        <bgColor indexed="64"/>
      </patternFill>
    </fill>
    <fill>
      <patternFill patternType="solid">
        <fgColor theme="0" tint="-0.14996795556505021"/>
        <bgColor indexed="64"/>
      </patternFill>
    </fill>
    <fill>
      <patternFill patternType="solid">
        <fgColor rgb="FF85FFFF"/>
        <bgColor indexed="64"/>
      </patternFill>
    </fill>
    <fill>
      <patternFill patternType="solid">
        <fgColor theme="2"/>
        <bgColor indexed="64"/>
      </patternFill>
    </fill>
  </fills>
  <borders count="114">
    <border>
      <left/>
      <right/>
      <top/>
      <bottom/>
      <diagonal/>
    </border>
    <border>
      <left/>
      <right/>
      <top/>
      <bottom style="thin">
        <color indexed="9"/>
      </bottom>
      <diagonal/>
    </border>
    <border>
      <left/>
      <right/>
      <top style="thin">
        <color indexed="9"/>
      </top>
      <bottom/>
      <diagonal/>
    </border>
    <border>
      <left/>
      <right/>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right/>
      <top style="thin">
        <color indexed="10"/>
      </top>
      <bottom style="thin">
        <color indexed="10"/>
      </bottom>
      <diagonal/>
    </border>
    <border>
      <left/>
      <right style="thin">
        <color indexed="45"/>
      </right>
      <top style="thin">
        <color indexed="10"/>
      </top>
      <bottom style="thin">
        <color indexed="10"/>
      </bottom>
      <diagonal/>
    </border>
    <border>
      <left/>
      <right style="thin">
        <color indexed="10"/>
      </right>
      <top/>
      <bottom/>
      <diagonal/>
    </border>
    <border>
      <left style="thin">
        <color indexed="10"/>
      </left>
      <right style="thin">
        <color indexed="10"/>
      </right>
      <top style="thin">
        <color indexed="10"/>
      </top>
      <bottom/>
      <diagonal/>
    </border>
    <border>
      <left/>
      <right style="thin">
        <color indexed="45"/>
      </right>
      <top/>
      <bottom/>
      <diagonal/>
    </border>
    <border>
      <left/>
      <right/>
      <top/>
      <bottom style="hair">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style="thin">
        <color indexed="10"/>
      </right>
      <top/>
      <bottom style="thin">
        <color indexed="10"/>
      </bottom>
      <diagonal/>
    </border>
    <border>
      <left/>
      <right/>
      <top style="hair">
        <color indexed="64"/>
      </top>
      <bottom style="thin">
        <color indexed="10"/>
      </bottom>
      <diagonal/>
    </border>
    <border>
      <left/>
      <right style="thin">
        <color indexed="10"/>
      </right>
      <top/>
      <bottom style="thin">
        <color indexed="10"/>
      </bottom>
      <diagonal/>
    </border>
    <border>
      <left style="thin">
        <color indexed="10"/>
      </left>
      <right style="thin">
        <color indexed="10"/>
      </right>
      <top/>
      <bottom style="hair">
        <color indexed="64"/>
      </bottom>
      <diagonal/>
    </border>
    <border>
      <left style="thin">
        <color indexed="10"/>
      </left>
      <right style="thin">
        <color indexed="10"/>
      </right>
      <top/>
      <bottom/>
      <diagonal/>
    </border>
    <border>
      <left style="thin">
        <color indexed="10"/>
      </left>
      <right style="thin">
        <color indexed="10"/>
      </right>
      <top style="hair">
        <color indexed="64"/>
      </top>
      <bottom style="thin">
        <color indexed="10"/>
      </bottom>
      <diagonal/>
    </border>
    <border>
      <left style="thin">
        <color indexed="45"/>
      </left>
      <right/>
      <top style="thin">
        <color indexed="45"/>
      </top>
      <bottom/>
      <diagonal/>
    </border>
    <border>
      <left/>
      <right style="thin">
        <color indexed="9"/>
      </right>
      <top/>
      <bottom/>
      <diagonal/>
    </border>
    <border>
      <left style="thin">
        <color indexed="10"/>
      </left>
      <right/>
      <top/>
      <bottom style="thin">
        <color indexed="10"/>
      </bottom>
      <diagonal/>
    </border>
    <border>
      <left style="thin">
        <color indexed="10"/>
      </left>
      <right style="dotted">
        <color indexed="64"/>
      </right>
      <top style="thin">
        <color indexed="10"/>
      </top>
      <bottom/>
      <diagonal/>
    </border>
    <border>
      <left style="dotted">
        <color indexed="64"/>
      </left>
      <right style="thin">
        <color indexed="10"/>
      </right>
      <top style="thin">
        <color indexed="10"/>
      </top>
      <bottom/>
      <diagonal/>
    </border>
    <border>
      <left style="thin">
        <color indexed="10"/>
      </left>
      <right/>
      <top/>
      <bottom/>
      <diagonal/>
    </border>
    <border>
      <left/>
      <right style="thin">
        <color indexed="64"/>
      </right>
      <top/>
      <bottom style="thin">
        <color indexed="10"/>
      </bottom>
      <diagonal/>
    </border>
    <border>
      <left style="thin">
        <color indexed="64"/>
      </left>
      <right style="thin">
        <color indexed="10"/>
      </right>
      <top style="thin">
        <color indexed="64"/>
      </top>
      <bottom style="thin">
        <color indexed="10"/>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10"/>
      </right>
      <top/>
      <bottom/>
      <diagonal/>
    </border>
    <border>
      <left style="thin">
        <color indexed="10"/>
      </left>
      <right style="thin">
        <color indexed="10"/>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10"/>
      </bottom>
      <diagonal/>
    </border>
    <border>
      <left style="thin">
        <color indexed="64"/>
      </left>
      <right style="thin">
        <color indexed="10"/>
      </right>
      <top/>
      <bottom style="thin">
        <color indexed="10"/>
      </bottom>
      <diagonal/>
    </border>
    <border>
      <left style="thin">
        <color indexed="10"/>
      </left>
      <right style="thin">
        <color indexed="10"/>
      </right>
      <top style="thin">
        <color indexed="64"/>
      </top>
      <bottom/>
      <diagonal/>
    </border>
    <border>
      <left/>
      <right style="thin">
        <color indexed="64"/>
      </right>
      <top style="thin">
        <color indexed="64"/>
      </top>
      <bottom/>
      <diagonal/>
    </border>
    <border>
      <left style="thin">
        <color indexed="64"/>
      </left>
      <right style="thin">
        <color indexed="10"/>
      </right>
      <top style="thin">
        <color indexed="10"/>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dashed">
        <color indexed="64"/>
      </left>
      <right style="medium">
        <color indexed="64"/>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10"/>
      </left>
      <right/>
      <top style="thin">
        <color indexed="10"/>
      </top>
      <bottom style="thin">
        <color indexed="10"/>
      </bottom>
      <diagonal/>
    </border>
    <border>
      <left/>
      <right style="thin">
        <color indexed="10"/>
      </right>
      <top style="thin">
        <color indexed="10"/>
      </top>
      <bottom style="thin">
        <color indexed="64"/>
      </bottom>
      <diagonal/>
    </border>
    <border>
      <left/>
      <right style="thin">
        <color indexed="10"/>
      </right>
      <top style="thin">
        <color indexed="64"/>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style="thin">
        <color indexed="10"/>
      </right>
      <top/>
      <bottom style="thin">
        <color indexed="64"/>
      </bottom>
      <diagonal/>
    </border>
    <border>
      <left/>
      <right style="thin">
        <color indexed="10"/>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tted">
        <color indexed="64"/>
      </top>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cellStyleXfs>
  <cellXfs count="623">
    <xf numFmtId="0" fontId="0" fillId="0" borderId="0" xfId="0">
      <alignment vertical="center"/>
    </xf>
    <xf numFmtId="0" fontId="4" fillId="0" borderId="0" xfId="0" applyFont="1">
      <alignment vertical="center"/>
    </xf>
    <xf numFmtId="0" fontId="4" fillId="0" borderId="0" xfId="0" applyFont="1" applyAlignment="1">
      <alignment vertical="center" shrinkToFit="1"/>
    </xf>
    <xf numFmtId="0" fontId="5" fillId="0" borderId="0" xfId="0" applyFont="1" applyAlignment="1">
      <alignment horizontal="left" vertical="center" shrinkToFit="1"/>
    </xf>
    <xf numFmtId="0" fontId="6" fillId="0" borderId="0" xfId="0" applyFont="1">
      <alignment vertical="center"/>
    </xf>
    <xf numFmtId="0" fontId="1" fillId="0" borderId="0" xfId="3"/>
    <xf numFmtId="0" fontId="1" fillId="0" borderId="1" xfId="3" applyBorder="1"/>
    <xf numFmtId="0" fontId="17" fillId="0" borderId="0" xfId="3" applyFont="1" applyAlignment="1">
      <alignment vertical="top"/>
    </xf>
    <xf numFmtId="0" fontId="18" fillId="0" borderId="0" xfId="3" applyFont="1" applyAlignment="1">
      <alignment vertical="top"/>
    </xf>
    <xf numFmtId="0" fontId="13" fillId="0" borderId="0" xfId="3" applyFont="1"/>
    <xf numFmtId="0" fontId="20" fillId="0" borderId="0" xfId="3" applyFont="1"/>
    <xf numFmtId="0" fontId="1" fillId="0" borderId="2" xfId="3" applyBorder="1"/>
    <xf numFmtId="0" fontId="21" fillId="0" borderId="0" xfId="3" applyFont="1"/>
    <xf numFmtId="0" fontId="23" fillId="0" borderId="0" xfId="3" applyFont="1"/>
    <xf numFmtId="0" fontId="24" fillId="0" borderId="0" xfId="3" applyFont="1"/>
    <xf numFmtId="0" fontId="14" fillId="0" borderId="0" xfId="3" applyFont="1"/>
    <xf numFmtId="0" fontId="22" fillId="0" borderId="0" xfId="3" applyFont="1"/>
    <xf numFmtId="0" fontId="25" fillId="0" borderId="0" xfId="3" applyFont="1"/>
    <xf numFmtId="0" fontId="1" fillId="0" borderId="0" xfId="3" applyAlignment="1">
      <alignment horizontal="right" vertical="top" wrapText="1"/>
    </xf>
    <xf numFmtId="0" fontId="1" fillId="0" borderId="0" xfId="3" applyAlignment="1">
      <alignment vertical="top" wrapText="1"/>
    </xf>
    <xf numFmtId="0" fontId="27" fillId="0" borderId="0" xfId="3" applyFont="1"/>
    <xf numFmtId="0" fontId="28" fillId="0" borderId="0" xfId="3" applyFont="1" applyAlignment="1">
      <alignment horizontal="justify"/>
    </xf>
    <xf numFmtId="0" fontId="1" fillId="0" borderId="0" xfId="3" applyAlignment="1">
      <alignment horizontal="right"/>
    </xf>
    <xf numFmtId="0" fontId="29" fillId="0" borderId="0" xfId="3" applyFont="1"/>
    <xf numFmtId="0" fontId="1" fillId="0" borderId="0" xfId="3" applyAlignment="1">
      <alignment horizontal="center"/>
    </xf>
    <xf numFmtId="0" fontId="30" fillId="0" borderId="0" xfId="3" applyFont="1"/>
    <xf numFmtId="0" fontId="1" fillId="0" borderId="3" xfId="3" applyBorder="1"/>
    <xf numFmtId="0" fontId="1" fillId="0" borderId="0" xfId="3" applyAlignment="1">
      <alignment vertical="top"/>
    </xf>
    <xf numFmtId="0" fontId="31" fillId="0" borderId="0" xfId="3" applyFont="1"/>
    <xf numFmtId="0" fontId="24" fillId="0" borderId="4" xfId="3" applyFont="1" applyBorder="1" applyAlignment="1">
      <alignment horizontal="center" vertical="center"/>
    </xf>
    <xf numFmtId="0" fontId="1" fillId="0" borderId="5" xfId="3" applyBorder="1" applyAlignment="1">
      <alignment vertical="center"/>
    </xf>
    <xf numFmtId="0" fontId="24" fillId="0" borderId="5" xfId="3" applyFont="1" applyBorder="1"/>
    <xf numFmtId="0" fontId="24" fillId="0" borderId="6" xfId="3" applyFont="1" applyBorder="1"/>
    <xf numFmtId="0" fontId="24" fillId="0" borderId="7" xfId="3" applyFont="1" applyBorder="1"/>
    <xf numFmtId="0" fontId="24" fillId="0" borderId="4" xfId="3" applyFont="1" applyBorder="1"/>
    <xf numFmtId="0" fontId="32" fillId="0" borderId="4" xfId="3" applyFont="1" applyBorder="1" applyAlignment="1">
      <alignment vertical="center"/>
    </xf>
    <xf numFmtId="0" fontId="24" fillId="0" borderId="5" xfId="3" applyFont="1" applyBorder="1" applyAlignment="1">
      <alignment horizontal="center" vertical="center"/>
    </xf>
    <xf numFmtId="0" fontId="24" fillId="0" borderId="6" xfId="3" applyFont="1" applyBorder="1" applyAlignment="1">
      <alignment vertical="center"/>
    </xf>
    <xf numFmtId="0" fontId="24" fillId="0" borderId="8" xfId="3" applyFont="1" applyBorder="1"/>
    <xf numFmtId="0" fontId="24" fillId="0" borderId="9" xfId="3" applyFont="1" applyBorder="1"/>
    <xf numFmtId="0" fontId="24" fillId="0" borderId="10" xfId="3" applyFont="1" applyBorder="1" applyAlignment="1">
      <alignment horizontal="left"/>
    </xf>
    <xf numFmtId="0" fontId="1" fillId="0" borderId="11" xfId="3" applyBorder="1" applyAlignment="1">
      <alignment horizontal="center" vertical="center"/>
    </xf>
    <xf numFmtId="0" fontId="1" fillId="2" borderId="12" xfId="3" applyFill="1" applyBorder="1"/>
    <xf numFmtId="0" fontId="1" fillId="2" borderId="13" xfId="3" applyFill="1" applyBorder="1"/>
    <xf numFmtId="0" fontId="1" fillId="2" borderId="13" xfId="3" applyFill="1" applyBorder="1" applyAlignment="1">
      <alignment vertical="center"/>
    </xf>
    <xf numFmtId="0" fontId="1" fillId="2" borderId="14" xfId="3" applyFill="1" applyBorder="1" applyAlignment="1">
      <alignment vertical="center"/>
    </xf>
    <xf numFmtId="0" fontId="1" fillId="0" borderId="14" xfId="3" applyBorder="1"/>
    <xf numFmtId="0" fontId="1" fillId="0" borderId="9" xfId="3" applyBorder="1"/>
    <xf numFmtId="0" fontId="1" fillId="0" borderId="15" xfId="3" applyBorder="1" applyAlignment="1">
      <alignment horizontal="center" vertical="center"/>
    </xf>
    <xf numFmtId="0" fontId="1" fillId="0" borderId="16" xfId="3" applyBorder="1" applyAlignment="1">
      <alignment horizontal="center" vertical="center"/>
    </xf>
    <xf numFmtId="0" fontId="1" fillId="0" borderId="17" xfId="3" applyBorder="1"/>
    <xf numFmtId="0" fontId="1" fillId="0" borderId="15" xfId="3" applyBorder="1"/>
    <xf numFmtId="0" fontId="1" fillId="0" borderId="18" xfId="3" applyBorder="1" applyAlignment="1">
      <alignment horizontal="center" vertical="center"/>
    </xf>
    <xf numFmtId="0" fontId="1" fillId="2" borderId="0" xfId="3" applyFill="1"/>
    <xf numFmtId="49" fontId="1" fillId="2" borderId="0" xfId="3" applyNumberFormat="1" applyFill="1" applyAlignment="1">
      <alignment vertical="center"/>
    </xf>
    <xf numFmtId="49" fontId="1" fillId="2" borderId="8" xfId="3" applyNumberFormat="1" applyFill="1" applyBorder="1" applyAlignment="1">
      <alignment vertical="center"/>
    </xf>
    <xf numFmtId="0" fontId="34" fillId="2" borderId="8" xfId="3" applyFont="1" applyFill="1" applyBorder="1" applyAlignment="1">
      <alignment vertical="center"/>
    </xf>
    <xf numFmtId="0" fontId="1" fillId="0" borderId="8" xfId="3" applyBorder="1"/>
    <xf numFmtId="0" fontId="1" fillId="0" borderId="19" xfId="3" applyBorder="1"/>
    <xf numFmtId="0" fontId="1" fillId="0" borderId="18" xfId="3" applyBorder="1"/>
    <xf numFmtId="0" fontId="1" fillId="2" borderId="0" xfId="3" applyFill="1" applyAlignment="1">
      <alignment vertical="center"/>
    </xf>
    <xf numFmtId="0" fontId="1" fillId="2" borderId="8" xfId="3" applyFill="1" applyBorder="1" applyAlignment="1">
      <alignment vertical="center"/>
    </xf>
    <xf numFmtId="0" fontId="1" fillId="0" borderId="20" xfId="3" applyBorder="1"/>
    <xf numFmtId="0" fontId="1" fillId="0" borderId="21" xfId="3" applyBorder="1"/>
    <xf numFmtId="0" fontId="1" fillId="0" borderId="22" xfId="3" applyBorder="1"/>
    <xf numFmtId="0" fontId="30" fillId="0" borderId="22" xfId="3" applyFont="1" applyBorder="1"/>
    <xf numFmtId="0" fontId="1" fillId="0" borderId="13" xfId="3" applyBorder="1"/>
    <xf numFmtId="0" fontId="30" fillId="2" borderId="14" xfId="3" applyFont="1" applyFill="1" applyBorder="1" applyAlignment="1">
      <alignment vertical="center"/>
    </xf>
    <xf numFmtId="0" fontId="1" fillId="0" borderId="12" xfId="3" applyBorder="1"/>
    <xf numFmtId="0" fontId="1" fillId="0" borderId="23" xfId="3" applyBorder="1"/>
    <xf numFmtId="0" fontId="1" fillId="0" borderId="24" xfId="3" applyBorder="1"/>
    <xf numFmtId="0" fontId="1" fillId="0" borderId="25" xfId="3" applyBorder="1"/>
    <xf numFmtId="0" fontId="1" fillId="2" borderId="8" xfId="3" applyFill="1" applyBorder="1"/>
    <xf numFmtId="0" fontId="1" fillId="0" borderId="26" xfId="3" applyBorder="1"/>
    <xf numFmtId="0" fontId="1" fillId="0" borderId="27" xfId="3" applyBorder="1"/>
    <xf numFmtId="0" fontId="1" fillId="0" borderId="28" xfId="3" applyBorder="1"/>
    <xf numFmtId="0" fontId="1" fillId="0" borderId="29" xfId="3" applyBorder="1"/>
    <xf numFmtId="0" fontId="1" fillId="0" borderId="30" xfId="3" applyBorder="1"/>
    <xf numFmtId="0" fontId="1" fillId="0" borderId="31" xfId="3" applyBorder="1"/>
    <xf numFmtId="0" fontId="1" fillId="0" borderId="32" xfId="3" applyBorder="1"/>
    <xf numFmtId="0" fontId="1" fillId="0" borderId="33" xfId="3" applyBorder="1"/>
    <xf numFmtId="0" fontId="1" fillId="0" borderId="34" xfId="3" applyBorder="1"/>
    <xf numFmtId="0" fontId="1" fillId="0" borderId="35" xfId="3" applyBorder="1"/>
    <xf numFmtId="0" fontId="1" fillId="0" borderId="36" xfId="3" applyBorder="1" applyAlignment="1">
      <alignment vertical="center"/>
    </xf>
    <xf numFmtId="0" fontId="1" fillId="0" borderId="36" xfId="3" applyBorder="1"/>
    <xf numFmtId="0" fontId="1" fillId="0" borderId="37" xfId="3" applyBorder="1"/>
    <xf numFmtId="0" fontId="1" fillId="0" borderId="38" xfId="3" applyBorder="1"/>
    <xf numFmtId="0" fontId="1" fillId="2" borderId="26" xfId="3" applyFill="1" applyBorder="1"/>
    <xf numFmtId="0" fontId="1" fillId="0" borderId="32" xfId="3" applyBorder="1" applyAlignment="1">
      <alignment vertical="center"/>
    </xf>
    <xf numFmtId="0" fontId="1" fillId="0" borderId="39" xfId="3" applyBorder="1"/>
    <xf numFmtId="0" fontId="35" fillId="0" borderId="9" xfId="3" applyFont="1" applyBorder="1"/>
    <xf numFmtId="0" fontId="1" fillId="2" borderId="14" xfId="3" applyFill="1" applyBorder="1"/>
    <xf numFmtId="0" fontId="1" fillId="0" borderId="40" xfId="3" applyBorder="1"/>
    <xf numFmtId="0" fontId="36" fillId="0" borderId="17" xfId="3" applyFont="1" applyBorder="1"/>
    <xf numFmtId="0" fontId="37" fillId="0" borderId="0" xfId="3" applyFont="1"/>
    <xf numFmtId="0" fontId="1" fillId="0" borderId="0" xfId="3" applyAlignment="1">
      <alignment horizontal="left"/>
    </xf>
    <xf numFmtId="0" fontId="14" fillId="0" borderId="0" xfId="0" applyFont="1">
      <alignment vertical="center"/>
    </xf>
    <xf numFmtId="6" fontId="14" fillId="0" borderId="0" xfId="2" applyFont="1" applyAlignment="1">
      <alignment vertical="center"/>
    </xf>
    <xf numFmtId="0" fontId="14" fillId="3" borderId="0" xfId="0" applyFont="1" applyFill="1">
      <alignment vertical="center"/>
    </xf>
    <xf numFmtId="0" fontId="21" fillId="3" borderId="0" xfId="0" applyFont="1" applyFill="1">
      <alignment vertical="center"/>
    </xf>
    <xf numFmtId="0" fontId="14" fillId="0" borderId="0" xfId="0" applyFont="1" applyAlignment="1">
      <alignment horizontal="left" vertical="center"/>
    </xf>
    <xf numFmtId="49" fontId="0" fillId="0" borderId="0" xfId="0" applyNumberFormat="1" applyAlignment="1" applyProtection="1">
      <alignment horizontal="center" vertical="center"/>
      <protection locked="0"/>
    </xf>
    <xf numFmtId="49" fontId="0" fillId="0" borderId="0" xfId="0" applyNumberFormat="1" applyAlignment="1">
      <alignment horizontal="center" vertical="center"/>
    </xf>
    <xf numFmtId="0" fontId="0" fillId="0" borderId="0" xfId="3" applyFont="1"/>
    <xf numFmtId="49" fontId="0" fillId="0" borderId="0" xfId="0" applyNumberFormat="1" applyAlignment="1">
      <alignment horizontal="left" vertical="center"/>
    </xf>
    <xf numFmtId="0" fontId="21" fillId="0" borderId="0" xfId="0" applyFont="1">
      <alignment vertical="center"/>
    </xf>
    <xf numFmtId="0" fontId="21" fillId="0" borderId="0" xfId="0" applyFont="1" applyAlignment="1">
      <alignment horizontal="left" vertical="center"/>
    </xf>
    <xf numFmtId="49" fontId="0" fillId="0" borderId="0" xfId="0" applyNumberFormat="1">
      <alignment vertical="center"/>
    </xf>
    <xf numFmtId="49" fontId="4" fillId="0" borderId="0" xfId="0" applyNumberFormat="1" applyFont="1" applyProtection="1">
      <alignment vertical="center"/>
      <protection locked="0"/>
    </xf>
    <xf numFmtId="49" fontId="4" fillId="0" borderId="0" xfId="0" applyNumberFormat="1" applyFont="1" applyAlignment="1">
      <alignment horizontal="right" vertical="center" shrinkToFit="1"/>
    </xf>
    <xf numFmtId="49" fontId="4" fillId="0" borderId="0" xfId="0" applyNumberFormat="1" applyFont="1" applyAlignment="1">
      <alignment horizontal="left" vertical="center"/>
    </xf>
    <xf numFmtId="49" fontId="0" fillId="0" borderId="0" xfId="0" applyNumberFormat="1" applyAlignment="1">
      <alignment horizontal="right" vertical="center"/>
    </xf>
    <xf numFmtId="178" fontId="0" fillId="0" borderId="41" xfId="0" applyNumberFormat="1" applyBorder="1" applyAlignment="1" applyProtection="1">
      <alignment horizontal="center" vertical="center" shrinkToFit="1"/>
      <protection locked="0"/>
    </xf>
    <xf numFmtId="49" fontId="0" fillId="0" borderId="41" xfId="0" applyNumberFormat="1" applyBorder="1" applyAlignment="1" applyProtection="1">
      <alignment horizontal="center" vertical="center" shrinkToFit="1"/>
      <protection locked="0"/>
    </xf>
    <xf numFmtId="178" fontId="0" fillId="0" borderId="42" xfId="0" applyNumberFormat="1" applyBorder="1" applyAlignment="1" applyProtection="1">
      <alignment horizontal="center" vertical="center" shrinkToFit="1"/>
      <protection locked="0"/>
    </xf>
    <xf numFmtId="49" fontId="0" fillId="0" borderId="42" xfId="0" applyNumberFormat="1" applyBorder="1" applyAlignment="1" applyProtection="1">
      <alignment horizontal="center" vertical="center" shrinkToFit="1"/>
      <protection locked="0"/>
    </xf>
    <xf numFmtId="0" fontId="13" fillId="0" borderId="0" xfId="0" applyFont="1">
      <alignment vertical="center"/>
    </xf>
    <xf numFmtId="0" fontId="39" fillId="0" borderId="0" xfId="0" applyFont="1">
      <alignment vertical="center"/>
    </xf>
    <xf numFmtId="0" fontId="3" fillId="0" borderId="0" xfId="0" applyFont="1">
      <alignment vertical="center"/>
    </xf>
    <xf numFmtId="0" fontId="12" fillId="0" borderId="0" xfId="0" applyFont="1">
      <alignment vertical="center"/>
    </xf>
    <xf numFmtId="0" fontId="0" fillId="0" borderId="0" xfId="0" applyAlignment="1">
      <alignment horizontal="right" vertical="center"/>
    </xf>
    <xf numFmtId="0" fontId="10" fillId="0" borderId="0" xfId="0" applyFo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10"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vertical="center" wrapText="1"/>
    </xf>
    <xf numFmtId="0" fontId="6" fillId="0" borderId="43" xfId="0" applyFont="1" applyBorder="1" applyAlignment="1">
      <alignment vertical="center" wrapText="1"/>
    </xf>
    <xf numFmtId="0" fontId="4" fillId="0" borderId="43" xfId="0" applyFont="1" applyBorder="1" applyAlignment="1">
      <alignment vertical="center" wrapText="1"/>
    </xf>
    <xf numFmtId="0" fontId="6" fillId="0" borderId="43" xfId="0" applyFont="1" applyBorder="1">
      <alignment vertical="center"/>
    </xf>
    <xf numFmtId="0" fontId="8" fillId="0" borderId="0" xfId="0" applyFont="1" applyAlignment="1">
      <alignment horizontal="center" vertical="top" textRotation="255"/>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lignment vertical="center"/>
    </xf>
    <xf numFmtId="0" fontId="4" fillId="0" borderId="0" xfId="0" applyFont="1" applyAlignment="1"/>
    <xf numFmtId="0" fontId="4" fillId="0" borderId="0" xfId="0" applyFont="1" applyAlignment="1">
      <alignment vertical="top"/>
    </xf>
    <xf numFmtId="0" fontId="40" fillId="0" borderId="0" xfId="0" applyFont="1">
      <alignment vertical="center"/>
    </xf>
    <xf numFmtId="49" fontId="45" fillId="0" borderId="0" xfId="0" applyNumberFormat="1" applyFont="1" applyAlignment="1">
      <alignment horizontal="right" vertical="center"/>
    </xf>
    <xf numFmtId="49" fontId="45" fillId="0" borderId="0" xfId="0" applyNumberFormat="1" applyFont="1" applyAlignment="1">
      <alignment horizontal="right" vertical="top"/>
    </xf>
    <xf numFmtId="179" fontId="0" fillId="0" borderId="0" xfId="0" applyNumberFormat="1" applyAlignment="1">
      <alignment horizontal="center" vertical="center"/>
    </xf>
    <xf numFmtId="49" fontId="46" fillId="0" borderId="0" xfId="0" applyNumberFormat="1" applyFont="1" applyAlignment="1">
      <alignment horizontal="right" vertical="center" shrinkToFit="1"/>
    </xf>
    <xf numFmtId="49" fontId="0" fillId="0" borderId="45" xfId="0" applyNumberFormat="1" applyBorder="1" applyAlignment="1">
      <alignment horizontal="center" vertical="center" shrinkToFit="1"/>
    </xf>
    <xf numFmtId="49" fontId="14" fillId="0" borderId="46" xfId="0" applyNumberFormat="1" applyFont="1" applyBorder="1" applyAlignment="1">
      <alignment horizontal="center" vertical="center" shrinkToFit="1"/>
    </xf>
    <xf numFmtId="49" fontId="0" fillId="0" borderId="39" xfId="0" applyNumberFormat="1" applyBorder="1" applyAlignment="1">
      <alignment horizontal="center" vertical="center" shrinkToFit="1"/>
    </xf>
    <xf numFmtId="49" fontId="0" fillId="0" borderId="41" xfId="0" applyNumberFormat="1" applyBorder="1" applyAlignment="1">
      <alignment horizontal="center" vertical="center" shrinkToFit="1"/>
    </xf>
    <xf numFmtId="49" fontId="0" fillId="4" borderId="53" xfId="0" applyNumberFormat="1" applyFill="1" applyBorder="1" applyAlignment="1">
      <alignment horizontal="left" vertical="center" indent="1"/>
    </xf>
    <xf numFmtId="49" fontId="0" fillId="4" borderId="54" xfId="0" applyNumberFormat="1" applyFill="1" applyBorder="1" applyAlignment="1">
      <alignment horizontal="left" vertical="center" indent="1"/>
    </xf>
    <xf numFmtId="49" fontId="0" fillId="4" borderId="55" xfId="0" applyNumberFormat="1" applyFill="1" applyBorder="1" applyAlignment="1">
      <alignment horizontal="left" vertical="center" indent="1" shrinkToFit="1"/>
    </xf>
    <xf numFmtId="49" fontId="0" fillId="4" borderId="56" xfId="0" applyNumberFormat="1" applyFill="1" applyBorder="1" applyAlignment="1">
      <alignment horizontal="left" vertical="center" indent="1" shrinkToFit="1"/>
    </xf>
    <xf numFmtId="49" fontId="0" fillId="0" borderId="53" xfId="0" applyNumberFormat="1" applyBorder="1" applyAlignment="1" applyProtection="1">
      <alignment horizontal="left" vertical="center" indent="1" shrinkToFit="1"/>
      <protection locked="0"/>
    </xf>
    <xf numFmtId="49" fontId="0" fillId="0" borderId="56" xfId="0" applyNumberFormat="1" applyBorder="1" applyAlignment="1" applyProtection="1">
      <alignment horizontal="left" vertical="center" indent="1" shrinkToFit="1"/>
      <protection locked="0"/>
    </xf>
    <xf numFmtId="181" fontId="0" fillId="0" borderId="54" xfId="0" applyNumberFormat="1" applyBorder="1" applyAlignment="1" applyProtection="1">
      <alignment horizontal="left" vertical="center" indent="1" shrinkToFit="1"/>
      <protection locked="0"/>
    </xf>
    <xf numFmtId="49" fontId="0" fillId="0" borderId="57" xfId="0" applyNumberFormat="1" applyBorder="1" applyAlignment="1">
      <alignment horizontal="left" vertical="center" indent="1" shrinkToFit="1"/>
    </xf>
    <xf numFmtId="0" fontId="50" fillId="0" borderId="0" xfId="0" applyFont="1" applyAlignment="1">
      <alignment horizontal="center" vertical="center" wrapText="1"/>
    </xf>
    <xf numFmtId="0" fontId="0" fillId="0" borderId="56" xfId="0" applyBorder="1">
      <alignment vertical="center"/>
    </xf>
    <xf numFmtId="0" fontId="50" fillId="0" borderId="0" xfId="0" applyFont="1" applyAlignment="1">
      <alignment vertical="center" wrapText="1"/>
    </xf>
    <xf numFmtId="38" fontId="0" fillId="0" borderId="56" xfId="1" applyFont="1" applyBorder="1">
      <alignment vertical="center"/>
    </xf>
    <xf numFmtId="0" fontId="53" fillId="5" borderId="0" xfId="0" applyFont="1" applyFill="1" applyAlignment="1">
      <alignment horizontal="center" vertical="center" wrapText="1"/>
    </xf>
    <xf numFmtId="0" fontId="23" fillId="5" borderId="0" xfId="0" applyFont="1" applyFill="1" applyAlignment="1">
      <alignment horizontal="center" vertical="center" wrapText="1"/>
    </xf>
    <xf numFmtId="0" fontId="47" fillId="0" borderId="0" xfId="0" applyFont="1">
      <alignment vertical="center"/>
    </xf>
    <xf numFmtId="0" fontId="54" fillId="0" borderId="0" xfId="0" applyFont="1">
      <alignment vertical="center"/>
    </xf>
    <xf numFmtId="0" fontId="52" fillId="0" borderId="0" xfId="0" applyFont="1" applyAlignment="1">
      <alignment vertical="center" wrapText="1"/>
    </xf>
    <xf numFmtId="0" fontId="52" fillId="0" borderId="0" xfId="0" applyFont="1" applyAlignment="1">
      <alignment horizontal="left" vertical="center" wrapText="1"/>
    </xf>
    <xf numFmtId="0" fontId="48" fillId="0" borderId="0" xfId="0" applyFont="1" applyAlignment="1">
      <alignment vertical="center" wrapText="1"/>
    </xf>
    <xf numFmtId="0" fontId="50" fillId="0" borderId="58" xfId="0" applyFont="1" applyBorder="1" applyAlignment="1">
      <alignment vertical="center" textRotation="255" wrapText="1"/>
    </xf>
    <xf numFmtId="0" fontId="50" fillId="0" borderId="59" xfId="0" applyFont="1" applyBorder="1" applyAlignment="1">
      <alignment horizontal="center" vertical="center" wrapText="1"/>
    </xf>
    <xf numFmtId="0" fontId="53" fillId="5" borderId="59"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61" xfId="0" applyFont="1" applyFill="1" applyBorder="1" applyAlignment="1">
      <alignment horizontal="center" vertical="center" wrapText="1"/>
    </xf>
    <xf numFmtId="0" fontId="53" fillId="5" borderId="62" xfId="0" applyFont="1" applyFill="1" applyBorder="1" applyAlignment="1">
      <alignment horizontal="center" vertical="center" wrapText="1"/>
    </xf>
    <xf numFmtId="0" fontId="53" fillId="5" borderId="63" xfId="0" applyFont="1" applyFill="1" applyBorder="1" applyAlignment="1">
      <alignment horizontal="center" vertical="center" wrapText="1"/>
    </xf>
    <xf numFmtId="0" fontId="53" fillId="5" borderId="64" xfId="0" applyFont="1" applyFill="1" applyBorder="1" applyAlignment="1">
      <alignment horizontal="center" vertical="center" wrapText="1"/>
    </xf>
    <xf numFmtId="0" fontId="53" fillId="5" borderId="58" xfId="0" applyFont="1" applyFill="1" applyBorder="1" applyAlignment="1">
      <alignment horizontal="center" vertical="center" wrapText="1"/>
    </xf>
    <xf numFmtId="0" fontId="53" fillId="5" borderId="65" xfId="0" applyFont="1" applyFill="1" applyBorder="1" applyAlignment="1">
      <alignment horizontal="center" vertical="center" wrapText="1"/>
    </xf>
    <xf numFmtId="0" fontId="53" fillId="5" borderId="52" xfId="0" applyFont="1" applyFill="1" applyBorder="1" applyAlignment="1">
      <alignment horizontal="center" vertical="center" wrapText="1"/>
    </xf>
    <xf numFmtId="0" fontId="50" fillId="0" borderId="58" xfId="0" applyFont="1" applyBorder="1" applyAlignment="1">
      <alignment vertical="center" wrapText="1"/>
    </xf>
    <xf numFmtId="0" fontId="55" fillId="0" borderId="0" xfId="0" applyFont="1" applyAlignment="1">
      <alignment vertical="center" wrapText="1"/>
    </xf>
    <xf numFmtId="0" fontId="47" fillId="0" borderId="51" xfId="0" applyFont="1" applyBorder="1" applyAlignment="1">
      <alignment horizontal="center" vertical="center" wrapText="1"/>
    </xf>
    <xf numFmtId="0" fontId="53" fillId="5" borderId="51" xfId="0" applyFont="1" applyFill="1" applyBorder="1" applyAlignment="1">
      <alignment horizontal="center" vertical="center" wrapText="1"/>
    </xf>
    <xf numFmtId="0" fontId="47" fillId="0" borderId="52" xfId="0" applyFont="1" applyBorder="1" applyAlignment="1">
      <alignment horizontal="center" vertical="center" wrapText="1"/>
    </xf>
    <xf numFmtId="0" fontId="53" fillId="5" borderId="0" xfId="0" applyFont="1" applyFill="1" applyAlignment="1">
      <alignment horizontal="center" vertical="center" shrinkToFit="1"/>
    </xf>
    <xf numFmtId="0" fontId="14" fillId="0" borderId="0" xfId="3" applyFont="1" applyAlignment="1">
      <alignment horizontal="right"/>
    </xf>
    <xf numFmtId="0" fontId="14" fillId="0" borderId="0" xfId="3" applyFont="1" applyAlignment="1">
      <alignment horizontal="left"/>
    </xf>
    <xf numFmtId="0" fontId="59" fillId="0" borderId="0" xfId="3" applyFont="1" applyAlignment="1">
      <alignment horizontal="left"/>
    </xf>
    <xf numFmtId="0" fontId="5" fillId="0" borderId="0" xfId="0" applyFont="1">
      <alignment vertical="center"/>
    </xf>
    <xf numFmtId="49" fontId="0" fillId="0" borderId="70" xfId="0" applyNumberFormat="1" applyBorder="1" applyAlignment="1" applyProtection="1">
      <alignment horizontal="center" vertical="center" shrinkToFit="1"/>
      <protection locked="0"/>
    </xf>
    <xf numFmtId="49" fontId="0" fillId="0" borderId="71" xfId="0" applyNumberFormat="1" applyBorder="1" applyAlignment="1" applyProtection="1">
      <alignment horizontal="center" vertical="center" shrinkToFit="1"/>
      <protection locked="0"/>
    </xf>
    <xf numFmtId="0" fontId="7" fillId="0" borderId="56" xfId="0" applyFont="1" applyBorder="1" applyAlignment="1">
      <alignment horizontal="center" vertical="center" shrinkToFit="1"/>
    </xf>
    <xf numFmtId="0" fontId="58" fillId="0" borderId="106" xfId="0" applyFont="1" applyBorder="1" applyAlignment="1">
      <alignment vertical="center" wrapText="1"/>
    </xf>
    <xf numFmtId="0" fontId="60" fillId="0" borderId="106" xfId="0" applyFont="1" applyBorder="1" applyAlignment="1">
      <alignment vertical="center" wrapText="1"/>
    </xf>
    <xf numFmtId="49" fontId="10" fillId="0" borderId="0" xfId="0" applyNumberFormat="1" applyFont="1" applyAlignment="1">
      <alignment horizontal="right" vertical="center" shrinkToFit="1"/>
    </xf>
    <xf numFmtId="49" fontId="10" fillId="0" borderId="0" xfId="0" applyNumberFormat="1" applyFont="1" applyAlignment="1">
      <alignment horizontal="left" vertical="center"/>
    </xf>
    <xf numFmtId="49" fontId="11" fillId="0" borderId="0" xfId="0" applyNumberFormat="1" applyFont="1" applyAlignment="1">
      <alignment horizontal="right" vertical="center"/>
    </xf>
    <xf numFmtId="0" fontId="5" fillId="0" borderId="0" xfId="0" applyFont="1" applyAlignment="1"/>
    <xf numFmtId="0" fontId="73" fillId="0" borderId="0" xfId="0" applyFont="1" applyAlignment="1">
      <alignment horizontal="center" vertical="center" wrapText="1"/>
    </xf>
    <xf numFmtId="0" fontId="62" fillId="0" borderId="0" xfId="0" applyFont="1" applyAlignment="1">
      <alignment vertical="center" wrapText="1"/>
    </xf>
    <xf numFmtId="0" fontId="65" fillId="0" borderId="0" xfId="0" applyFont="1" applyAlignment="1">
      <alignment vertical="center" wrapText="1"/>
    </xf>
    <xf numFmtId="0" fontId="67" fillId="0" borderId="0" xfId="0" applyFont="1" applyAlignment="1">
      <alignment horizontal="left" vertical="center" wrapText="1"/>
    </xf>
    <xf numFmtId="0" fontId="69" fillId="0" borderId="0" xfId="0" applyFont="1">
      <alignment vertical="center"/>
    </xf>
    <xf numFmtId="0" fontId="70" fillId="0" borderId="0" xfId="0" applyFont="1">
      <alignment vertical="center"/>
    </xf>
    <xf numFmtId="0" fontId="67" fillId="0" borderId="0" xfId="0" applyFont="1" applyAlignment="1">
      <alignment vertical="center" wrapText="1"/>
    </xf>
    <xf numFmtId="0" fontId="65" fillId="0" borderId="58" xfId="0" applyFont="1" applyBorder="1" applyAlignment="1">
      <alignment vertical="center" textRotation="255" wrapText="1"/>
    </xf>
    <xf numFmtId="0" fontId="65" fillId="0" borderId="59" xfId="0" applyFont="1" applyBorder="1" applyAlignment="1">
      <alignment horizontal="center" vertical="center" wrapText="1"/>
    </xf>
    <xf numFmtId="0" fontId="68" fillId="0" borderId="59" xfId="0" applyFont="1" applyBorder="1" applyAlignment="1">
      <alignment horizontal="center" vertical="center" wrapText="1"/>
    </xf>
    <xf numFmtId="49" fontId="68" fillId="0" borderId="59" xfId="0" applyNumberFormat="1" applyFont="1" applyBorder="1" applyAlignment="1">
      <alignment horizontal="center" vertical="center" wrapText="1"/>
    </xf>
    <xf numFmtId="0" fontId="65" fillId="0" borderId="58" xfId="0" applyFont="1" applyBorder="1" applyAlignment="1">
      <alignment vertical="center" wrapText="1"/>
    </xf>
    <xf numFmtId="0" fontId="71" fillId="0" borderId="0" xfId="0" applyFont="1" applyAlignment="1">
      <alignment vertical="center" wrapText="1"/>
    </xf>
    <xf numFmtId="0" fontId="69" fillId="0" borderId="106" xfId="0" applyFont="1" applyBorder="1" applyAlignment="1">
      <alignment vertical="center" wrapText="1"/>
    </xf>
    <xf numFmtId="0" fontId="72" fillId="0" borderId="51" xfId="0" applyFont="1" applyBorder="1" applyAlignment="1">
      <alignment horizontal="center" vertical="center" wrapText="1"/>
    </xf>
    <xf numFmtId="0" fontId="69" fillId="0" borderId="51" xfId="0" applyFont="1" applyBorder="1" applyAlignment="1">
      <alignment horizontal="center" vertical="center" wrapText="1"/>
    </xf>
    <xf numFmtId="0" fontId="69" fillId="0" borderId="52" xfId="0" applyFont="1" applyBorder="1" applyAlignment="1">
      <alignment horizontal="center" vertical="center" wrapText="1"/>
    </xf>
    <xf numFmtId="0" fontId="0" fillId="0" borderId="106" xfId="0" applyBorder="1" applyAlignment="1">
      <alignment vertical="center" wrapText="1"/>
    </xf>
    <xf numFmtId="0" fontId="13" fillId="0" borderId="0" xfId="0" applyFont="1" applyAlignment="1">
      <alignment horizontal="center" vertical="center"/>
    </xf>
    <xf numFmtId="0" fontId="9" fillId="0" borderId="0" xfId="0" applyFont="1">
      <alignment vertical="center"/>
    </xf>
    <xf numFmtId="0" fontId="6" fillId="0" borderId="0" xfId="0" applyFont="1" applyAlignment="1">
      <alignment horizontal="left" vertical="top"/>
    </xf>
    <xf numFmtId="0" fontId="5" fillId="0" borderId="0" xfId="0" applyFont="1" applyAlignment="1">
      <alignment horizontal="right" vertical="center"/>
    </xf>
    <xf numFmtId="0" fontId="6" fillId="0" borderId="67" xfId="0" applyFont="1" applyBorder="1" applyAlignment="1">
      <alignment horizontal="left" vertical="center" shrinkToFit="1"/>
    </xf>
    <xf numFmtId="0" fontId="5" fillId="0" borderId="67" xfId="0" applyFont="1" applyBorder="1" applyAlignment="1">
      <alignment horizontal="right" vertical="center" shrinkToFit="1"/>
    </xf>
    <xf numFmtId="0" fontId="5" fillId="0" borderId="54" xfId="0" applyFont="1" applyBorder="1" applyAlignment="1">
      <alignment horizontal="center" vertical="center" shrinkToFit="1"/>
    </xf>
    <xf numFmtId="0" fontId="5" fillId="0" borderId="0" xfId="0" applyFont="1" applyAlignment="1">
      <alignment vertical="center" wrapText="1"/>
    </xf>
    <xf numFmtId="0" fontId="5" fillId="0" borderId="0" xfId="0" applyFont="1" applyAlignment="1">
      <alignment vertical="center" shrinkToFit="1"/>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vertical="center" wrapText="1"/>
    </xf>
    <xf numFmtId="180" fontId="4" fillId="0" borderId="107" xfId="0" applyNumberFormat="1" applyFont="1" applyBorder="1" applyAlignment="1" applyProtection="1">
      <alignment horizontal="center" vertical="center" shrinkToFit="1"/>
      <protection locked="0"/>
    </xf>
    <xf numFmtId="180" fontId="4" fillId="0" borderId="57" xfId="0" applyNumberFormat="1" applyFont="1" applyBorder="1" applyAlignment="1" applyProtection="1">
      <alignment horizontal="center" vertical="center" shrinkToFit="1"/>
      <protection locked="0"/>
    </xf>
    <xf numFmtId="180" fontId="4" fillId="0" borderId="59" xfId="0" applyNumberFormat="1" applyFont="1" applyBorder="1" applyAlignment="1" applyProtection="1">
      <alignment horizontal="center" vertical="center" shrinkToFit="1"/>
      <protection locked="0"/>
    </xf>
    <xf numFmtId="0" fontId="68" fillId="0" borderId="50" xfId="0" applyFont="1" applyBorder="1" applyAlignment="1" applyProtection="1">
      <alignment horizontal="center" vertical="center" wrapText="1"/>
      <protection locked="0"/>
    </xf>
    <xf numFmtId="0" fontId="68" fillId="0" borderId="51" xfId="0" applyFont="1" applyBorder="1" applyAlignment="1" applyProtection="1">
      <alignment horizontal="center" vertical="center" wrapText="1"/>
      <protection locked="0"/>
    </xf>
    <xf numFmtId="0" fontId="68" fillId="0" borderId="52" xfId="0" applyFont="1" applyBorder="1" applyAlignment="1" applyProtection="1">
      <alignment horizontal="center" vertical="center" wrapText="1"/>
      <protection locked="0"/>
    </xf>
    <xf numFmtId="180" fontId="0" fillId="0" borderId="47" xfId="0" applyNumberFormat="1" applyBorder="1" applyAlignment="1">
      <alignment horizontal="center" vertical="center" shrinkToFit="1"/>
    </xf>
    <xf numFmtId="180" fontId="0" fillId="0" borderId="49" xfId="0" applyNumberFormat="1" applyBorder="1" applyAlignment="1">
      <alignment horizontal="center" vertical="center" shrinkToFit="1"/>
    </xf>
    <xf numFmtId="0" fontId="14" fillId="9" borderId="0" xfId="0" applyFont="1" applyFill="1" applyAlignment="1">
      <alignment horizontal="left" vertical="center"/>
    </xf>
    <xf numFmtId="0" fontId="21" fillId="9" borderId="0" xfId="0" applyFont="1" applyFill="1" applyAlignment="1">
      <alignment horizontal="left" vertical="center"/>
    </xf>
    <xf numFmtId="0" fontId="14" fillId="10" borderId="0" xfId="0" applyFont="1" applyFill="1">
      <alignment vertical="center"/>
    </xf>
    <xf numFmtId="0" fontId="21" fillId="10" borderId="0" xfId="0" applyFont="1" applyFill="1">
      <alignment vertical="center"/>
    </xf>
    <xf numFmtId="0" fontId="14" fillId="10" borderId="0" xfId="0" applyFont="1" applyFill="1" applyAlignment="1">
      <alignment horizontal="center" vertical="center"/>
    </xf>
    <xf numFmtId="0" fontId="76" fillId="10" borderId="0" xfId="0" applyFont="1" applyFill="1" applyAlignment="1">
      <alignment horizontal="right" vertical="center"/>
    </xf>
    <xf numFmtId="49" fontId="43" fillId="0" borderId="0" xfId="0" applyNumberFormat="1" applyFont="1" applyAlignment="1">
      <alignment horizontal="left" vertical="center"/>
    </xf>
    <xf numFmtId="58" fontId="14" fillId="0" borderId="0" xfId="0" applyNumberFormat="1" applyFont="1" applyAlignment="1">
      <alignment horizontal="right" vertical="center"/>
    </xf>
    <xf numFmtId="49" fontId="0" fillId="4" borderId="50" xfId="0" applyNumberFormat="1" applyFill="1" applyBorder="1" applyAlignment="1">
      <alignment vertical="center" shrinkToFit="1"/>
    </xf>
    <xf numFmtId="49" fontId="0" fillId="4" borderId="112" xfId="0" applyNumberFormat="1" applyFill="1" applyBorder="1" applyAlignment="1">
      <alignment horizontal="right" vertical="center" indent="1" shrinkToFit="1"/>
    </xf>
    <xf numFmtId="49" fontId="0" fillId="0" borderId="51" xfId="0" applyNumberFormat="1" applyBorder="1" applyAlignment="1">
      <alignment horizontal="center" vertical="center"/>
    </xf>
    <xf numFmtId="49" fontId="0" fillId="11" borderId="51" xfId="0" applyNumberFormat="1" applyFill="1" applyBorder="1" applyAlignment="1">
      <alignment horizontal="center" vertical="center"/>
    </xf>
    <xf numFmtId="49" fontId="0" fillId="11" borderId="113" xfId="0" applyNumberFormat="1" applyFill="1" applyBorder="1">
      <alignment vertical="center"/>
    </xf>
    <xf numFmtId="0" fontId="78" fillId="11" borderId="50" xfId="0" applyFont="1" applyFill="1" applyBorder="1" applyAlignment="1">
      <alignment horizontal="center" vertical="center"/>
    </xf>
    <xf numFmtId="0" fontId="79" fillId="11" borderId="51" xfId="0" applyFont="1" applyFill="1" applyBorder="1" applyAlignment="1">
      <alignment horizontal="right" vertical="center"/>
    </xf>
    <xf numFmtId="177" fontId="80" fillId="11" borderId="51" xfId="0" applyNumberFormat="1" applyFont="1" applyFill="1" applyBorder="1" applyAlignment="1">
      <alignment horizontal="right" vertical="center"/>
    </xf>
    <xf numFmtId="179" fontId="81" fillId="11" borderId="51" xfId="0" applyNumberFormat="1" applyFont="1" applyFill="1" applyBorder="1" applyAlignment="1">
      <alignment horizontal="center" vertical="center"/>
    </xf>
    <xf numFmtId="177" fontId="80" fillId="11" borderId="52" xfId="0" applyNumberFormat="1" applyFont="1" applyFill="1" applyBorder="1" applyAlignment="1">
      <alignment horizontal="left" vertical="center"/>
    </xf>
    <xf numFmtId="0" fontId="14" fillId="0" borderId="0" xfId="0" applyFont="1" applyAlignment="1">
      <alignment horizontal="left" vertical="center"/>
    </xf>
    <xf numFmtId="58" fontId="14" fillId="0" borderId="0" xfId="0" applyNumberFormat="1" applyFont="1" applyAlignment="1">
      <alignment horizontal="right" vertical="center"/>
    </xf>
    <xf numFmtId="0" fontId="30" fillId="0" borderId="23" xfId="3" applyFont="1" applyBorder="1" applyAlignment="1">
      <alignment horizontal="center" vertical="center"/>
    </xf>
    <xf numFmtId="0" fontId="30" fillId="0" borderId="3" xfId="3" applyFont="1" applyBorder="1" applyAlignment="1">
      <alignment horizontal="center" vertical="center"/>
    </xf>
    <xf numFmtId="0" fontId="30" fillId="0" borderId="17" xfId="3" applyFont="1" applyBorder="1" applyAlignment="1">
      <alignment horizontal="center" vertical="center"/>
    </xf>
    <xf numFmtId="0" fontId="0" fillId="0" borderId="12" xfId="3" applyFont="1" applyBorder="1" applyAlignment="1">
      <alignment horizontal="center" vertical="center"/>
    </xf>
    <xf numFmtId="0" fontId="0" fillId="0" borderId="13" xfId="3" applyFont="1" applyBorder="1" applyAlignment="1">
      <alignment horizontal="center" vertical="center"/>
    </xf>
    <xf numFmtId="0" fontId="0" fillId="0" borderId="14" xfId="3" applyFont="1" applyBorder="1" applyAlignment="1">
      <alignment horizontal="center" vertical="center"/>
    </xf>
    <xf numFmtId="0" fontId="0" fillId="0" borderId="23" xfId="3" applyFont="1" applyBorder="1" applyAlignment="1">
      <alignment horizontal="center" vertical="center"/>
    </xf>
    <xf numFmtId="0" fontId="0" fillId="0" borderId="3" xfId="3" applyFont="1" applyBorder="1" applyAlignment="1">
      <alignment horizontal="center" vertical="center"/>
    </xf>
    <xf numFmtId="0" fontId="0" fillId="0" borderId="17" xfId="3" applyFont="1" applyBorder="1" applyAlignment="1">
      <alignment horizontal="center" vertical="center"/>
    </xf>
    <xf numFmtId="0" fontId="1" fillId="0" borderId="8" xfId="3" applyBorder="1" applyAlignment="1">
      <alignment horizontal="center" vertical="center"/>
    </xf>
    <xf numFmtId="0" fontId="1" fillId="0" borderId="17" xfId="3" applyBorder="1" applyAlignment="1">
      <alignment horizontal="center" vertical="center"/>
    </xf>
    <xf numFmtId="0" fontId="19" fillId="0" borderId="0" xfId="3" applyFont="1" applyAlignment="1">
      <alignment horizontal="left"/>
    </xf>
    <xf numFmtId="0" fontId="24" fillId="0" borderId="2" xfId="3" applyFont="1" applyBorder="1" applyAlignment="1">
      <alignment horizontal="center"/>
    </xf>
    <xf numFmtId="0" fontId="1" fillId="0" borderId="2" xfId="3" applyBorder="1" applyAlignment="1">
      <alignment horizontal="center"/>
    </xf>
    <xf numFmtId="0" fontId="24" fillId="0" borderId="72" xfId="3" applyFont="1" applyBorder="1" applyAlignment="1">
      <alignment horizontal="center" vertical="center"/>
    </xf>
    <xf numFmtId="0" fontId="24" fillId="0" borderId="6" xfId="3" applyFont="1" applyBorder="1" applyAlignment="1">
      <alignment horizontal="center" vertical="center"/>
    </xf>
    <xf numFmtId="0" fontId="24" fillId="0" borderId="4" xfId="3" applyFont="1" applyBorder="1" applyAlignment="1">
      <alignment horizontal="center" vertical="center"/>
    </xf>
    <xf numFmtId="0" fontId="22" fillId="0" borderId="72" xfId="3" applyFont="1" applyBorder="1" applyAlignment="1">
      <alignment horizontal="center" vertical="center"/>
    </xf>
    <xf numFmtId="0" fontId="22" fillId="0" borderId="0" xfId="3" applyFont="1" applyAlignment="1">
      <alignment horizontal="center"/>
    </xf>
    <xf numFmtId="0" fontId="24" fillId="0" borderId="0" xfId="3" applyFont="1" applyAlignment="1">
      <alignment horizontal="center"/>
    </xf>
    <xf numFmtId="0" fontId="24" fillId="0" borderId="0" xfId="3" applyFont="1" applyAlignment="1">
      <alignment horizontal="left"/>
    </xf>
    <xf numFmtId="0" fontId="26" fillId="0" borderId="0" xfId="3" applyFont="1" applyAlignment="1">
      <alignment horizontal="left"/>
    </xf>
    <xf numFmtId="0" fontId="24" fillId="0" borderId="0" xfId="3" applyFont="1" applyAlignment="1">
      <alignment horizontal="left" vertical="top" wrapText="1"/>
    </xf>
    <xf numFmtId="0" fontId="24" fillId="0" borderId="0" xfId="3" applyFont="1" applyAlignment="1">
      <alignment horizontal="left" vertical="top"/>
    </xf>
    <xf numFmtId="0" fontId="24" fillId="0" borderId="26" xfId="3" applyFont="1" applyBorder="1" applyAlignment="1">
      <alignment horizontal="center" vertical="center"/>
    </xf>
    <xf numFmtId="0" fontId="24" fillId="0" borderId="0" xfId="3" applyFont="1" applyAlignment="1">
      <alignment horizontal="center" vertical="center"/>
    </xf>
    <xf numFmtId="0" fontId="24" fillId="0" borderId="40" xfId="3" applyFont="1" applyBorder="1" applyAlignment="1">
      <alignment horizontal="center" vertical="center"/>
    </xf>
    <xf numFmtId="0" fontId="1" fillId="0" borderId="9" xfId="3" applyBorder="1" applyAlignment="1">
      <alignment horizontal="center" vertical="center"/>
    </xf>
    <xf numFmtId="0" fontId="1" fillId="0" borderId="19" xfId="3" applyBorder="1" applyAlignment="1">
      <alignment horizontal="center" vertical="center"/>
    </xf>
    <xf numFmtId="0" fontId="1" fillId="0" borderId="26" xfId="3" applyBorder="1" applyAlignment="1">
      <alignment horizontal="center" vertical="center"/>
    </xf>
    <xf numFmtId="0" fontId="1" fillId="0" borderId="0" xfId="3" applyAlignment="1">
      <alignment horizontal="center" vertical="center"/>
    </xf>
    <xf numFmtId="0" fontId="1" fillId="0" borderId="23" xfId="3" applyBorder="1" applyAlignment="1">
      <alignment horizontal="center" vertical="center"/>
    </xf>
    <xf numFmtId="0" fontId="1" fillId="0" borderId="3" xfId="3" applyBorder="1" applyAlignment="1">
      <alignment horizontal="center" vertical="center"/>
    </xf>
    <xf numFmtId="49" fontId="1" fillId="0" borderId="23" xfId="3" applyNumberFormat="1" applyBorder="1" applyAlignment="1">
      <alignment horizontal="center" vertical="center"/>
    </xf>
    <xf numFmtId="49" fontId="1" fillId="0" borderId="3" xfId="3" applyNumberFormat="1" applyBorder="1" applyAlignment="1">
      <alignment horizontal="center" vertical="center"/>
    </xf>
    <xf numFmtId="49" fontId="1" fillId="0" borderId="17" xfId="3" applyNumberFormat="1" applyBorder="1" applyAlignment="1">
      <alignment horizontal="center" vertical="center"/>
    </xf>
    <xf numFmtId="0" fontId="1" fillId="0" borderId="14" xfId="3" applyBorder="1" applyAlignment="1">
      <alignment horizontal="center" vertical="center"/>
    </xf>
    <xf numFmtId="0" fontId="14" fillId="0" borderId="9" xfId="3" applyFont="1" applyBorder="1" applyAlignment="1">
      <alignment horizontal="center" vertical="center"/>
    </xf>
    <xf numFmtId="0" fontId="14" fillId="0" borderId="15" xfId="3" applyFont="1" applyBorder="1" applyAlignment="1">
      <alignment horizontal="center" vertical="center"/>
    </xf>
    <xf numFmtId="181" fontId="1" fillId="0" borderId="12" xfId="3" applyNumberFormat="1" applyBorder="1" applyAlignment="1">
      <alignment horizontal="center" vertical="center" shrinkToFit="1"/>
    </xf>
    <xf numFmtId="181" fontId="1" fillId="0" borderId="13" xfId="3" applyNumberFormat="1" applyBorder="1" applyAlignment="1">
      <alignment horizontal="center" vertical="center" shrinkToFit="1"/>
    </xf>
    <xf numFmtId="181" fontId="1" fillId="0" borderId="14" xfId="3" applyNumberFormat="1" applyBorder="1" applyAlignment="1">
      <alignment horizontal="center" vertical="center" shrinkToFit="1"/>
    </xf>
    <xf numFmtId="181" fontId="1" fillId="0" borderId="23" xfId="3" applyNumberFormat="1" applyBorder="1" applyAlignment="1">
      <alignment horizontal="center" vertical="center" shrinkToFit="1"/>
    </xf>
    <xf numFmtId="181" fontId="1" fillId="0" borderId="3" xfId="3" applyNumberFormat="1" applyBorder="1" applyAlignment="1">
      <alignment horizontal="center" vertical="center" shrinkToFit="1"/>
    </xf>
    <xf numFmtId="181" fontId="1" fillId="0" borderId="17" xfId="3" applyNumberFormat="1" applyBorder="1" applyAlignment="1">
      <alignment horizontal="center" vertical="center" shrinkToFit="1"/>
    </xf>
    <xf numFmtId="0" fontId="14" fillId="0" borderId="0" xfId="3" applyFont="1" applyAlignment="1">
      <alignment horizontal="center" vertical="center"/>
    </xf>
    <xf numFmtId="0" fontId="14" fillId="0" borderId="3" xfId="3" applyFont="1" applyBorder="1" applyAlignment="1">
      <alignment horizontal="center" vertical="center"/>
    </xf>
    <xf numFmtId="0" fontId="0" fillId="0" borderId="8" xfId="3" applyFont="1" applyBorder="1" applyAlignment="1">
      <alignment horizontal="center" vertical="center"/>
    </xf>
    <xf numFmtId="0" fontId="38" fillId="0" borderId="0" xfId="3" applyFont="1"/>
    <xf numFmtId="0" fontId="24" fillId="0" borderId="9" xfId="3" applyFont="1" applyBorder="1" applyAlignment="1">
      <alignment horizontal="center" vertical="center"/>
    </xf>
    <xf numFmtId="0" fontId="24" fillId="0" borderId="15" xfId="3" applyFont="1" applyBorder="1" applyAlignment="1">
      <alignment horizontal="center" vertical="center"/>
    </xf>
    <xf numFmtId="0" fontId="24" fillId="0" borderId="73" xfId="3" applyFont="1" applyBorder="1" applyAlignment="1">
      <alignment horizontal="center" vertical="center"/>
    </xf>
    <xf numFmtId="0" fontId="24" fillId="0" borderId="74" xfId="3" applyFont="1" applyBorder="1" applyAlignment="1">
      <alignment horizontal="center" vertical="center"/>
    </xf>
    <xf numFmtId="0" fontId="1" fillId="0" borderId="13" xfId="3" applyBorder="1" applyAlignment="1">
      <alignment horizontal="center" vertical="center"/>
    </xf>
    <xf numFmtId="0" fontId="33" fillId="0" borderId="23" xfId="3" applyFont="1" applyBorder="1" applyAlignment="1">
      <alignment horizontal="center" vertical="center"/>
    </xf>
    <xf numFmtId="0" fontId="33" fillId="0" borderId="3" xfId="3" applyFont="1" applyBorder="1" applyAlignment="1">
      <alignment horizontal="center" vertical="center"/>
    </xf>
    <xf numFmtId="0" fontId="24" fillId="0" borderId="75" xfId="3" applyFont="1" applyBorder="1" applyAlignment="1">
      <alignment horizontal="center" vertical="center"/>
    </xf>
    <xf numFmtId="0" fontId="24" fillId="0" borderId="76" xfId="3" applyFont="1" applyBorder="1" applyAlignment="1">
      <alignment horizontal="center" vertical="center"/>
    </xf>
    <xf numFmtId="0" fontId="24" fillId="0" borderId="12" xfId="3" applyFont="1" applyBorder="1" applyAlignment="1">
      <alignment horizontal="center" vertical="center"/>
    </xf>
    <xf numFmtId="0" fontId="24" fillId="0" borderId="13" xfId="3" applyFont="1" applyBorder="1" applyAlignment="1">
      <alignment horizontal="center" vertical="center"/>
    </xf>
    <xf numFmtId="0" fontId="24" fillId="0" borderId="14" xfId="3" applyFont="1" applyBorder="1" applyAlignment="1">
      <alignment horizontal="center" vertical="center"/>
    </xf>
    <xf numFmtId="0" fontId="24" fillId="0" borderId="23" xfId="3" applyFont="1" applyBorder="1" applyAlignment="1">
      <alignment horizontal="center" vertical="center"/>
    </xf>
    <xf numFmtId="0" fontId="24" fillId="0" borderId="3" xfId="3" applyFont="1" applyBorder="1" applyAlignment="1">
      <alignment horizontal="center" vertical="center"/>
    </xf>
    <xf numFmtId="0" fontId="24" fillId="0" borderId="17" xfId="3" applyFont="1" applyBorder="1" applyAlignment="1">
      <alignment horizontal="center" vertical="center"/>
    </xf>
    <xf numFmtId="0" fontId="1" fillId="0" borderId="0" xfId="3" applyAlignment="1">
      <alignment horizontal="center"/>
    </xf>
    <xf numFmtId="0" fontId="19" fillId="0" borderId="72" xfId="3" applyFont="1" applyBorder="1" applyAlignment="1">
      <alignment horizontal="center" wrapText="1"/>
    </xf>
    <xf numFmtId="0" fontId="19" fillId="0" borderId="4" xfId="3" applyFont="1" applyBorder="1" applyAlignment="1">
      <alignment wrapText="1"/>
    </xf>
    <xf numFmtId="0" fontId="1" fillId="0" borderId="15" xfId="3" applyBorder="1" applyAlignment="1">
      <alignment horizontal="center" vertical="center"/>
    </xf>
    <xf numFmtId="0" fontId="0" fillId="0" borderId="26" xfId="3" applyFont="1" applyBorder="1" applyAlignment="1">
      <alignment horizontal="center" vertical="center"/>
    </xf>
    <xf numFmtId="0" fontId="24" fillId="0" borderId="19" xfId="3" applyFont="1" applyBorder="1" applyAlignment="1">
      <alignment horizontal="center" vertical="center"/>
    </xf>
    <xf numFmtId="0" fontId="24" fillId="0" borderId="8" xfId="3" applyFont="1" applyBorder="1" applyAlignment="1">
      <alignment horizontal="center" vertical="center"/>
    </xf>
    <xf numFmtId="0" fontId="24" fillId="0" borderId="77" xfId="3" applyFont="1" applyBorder="1" applyAlignment="1">
      <alignment horizontal="center" vertical="center"/>
    </xf>
    <xf numFmtId="0" fontId="24" fillId="0" borderId="78" xfId="3" applyFont="1" applyBorder="1" applyAlignment="1">
      <alignment horizontal="center" vertical="center"/>
    </xf>
    <xf numFmtId="0" fontId="16" fillId="0" borderId="0" xfId="3" applyFont="1" applyAlignment="1">
      <alignment horizontal="left"/>
    </xf>
    <xf numFmtId="49" fontId="1" fillId="0" borderId="72" xfId="3" applyNumberFormat="1" applyBorder="1" applyAlignment="1">
      <alignment horizontal="center" vertical="center" wrapText="1"/>
    </xf>
    <xf numFmtId="49" fontId="1" fillId="0" borderId="4" xfId="3" applyNumberFormat="1" applyBorder="1" applyAlignment="1">
      <alignment horizontal="center" vertical="center" wrapText="1"/>
    </xf>
    <xf numFmtId="0" fontId="1" fillId="0" borderId="32" xfId="3" applyBorder="1" applyAlignment="1">
      <alignment horizontal="center" vertical="center"/>
    </xf>
    <xf numFmtId="0" fontId="14" fillId="0" borderId="8" xfId="3" applyFont="1" applyBorder="1" applyAlignment="1">
      <alignment horizontal="center" vertical="center"/>
    </xf>
    <xf numFmtId="0" fontId="14" fillId="0" borderId="17" xfId="3" applyFont="1" applyBorder="1" applyAlignment="1">
      <alignment horizontal="center" vertical="center"/>
    </xf>
    <xf numFmtId="49" fontId="14" fillId="0" borderId="8" xfId="3" applyNumberFormat="1" applyFont="1" applyBorder="1" applyAlignment="1">
      <alignment horizontal="center" vertical="center"/>
    </xf>
    <xf numFmtId="49" fontId="14" fillId="0" borderId="17" xfId="3" applyNumberFormat="1" applyFont="1" applyBorder="1" applyAlignment="1">
      <alignment horizontal="center" vertical="center"/>
    </xf>
    <xf numFmtId="0" fontId="1" fillId="0" borderId="36" xfId="3" applyBorder="1" applyAlignment="1">
      <alignment horizontal="center" vertical="center"/>
    </xf>
    <xf numFmtId="0" fontId="0" fillId="0" borderId="19" xfId="3" applyFont="1" applyBorder="1" applyAlignment="1">
      <alignment horizontal="center" vertical="center"/>
    </xf>
    <xf numFmtId="0" fontId="0" fillId="0" borderId="9" xfId="3" applyFont="1" applyBorder="1" applyAlignment="1">
      <alignment horizontal="center" vertical="center"/>
    </xf>
    <xf numFmtId="49" fontId="4" fillId="6" borderId="55" xfId="0" applyNumberFormat="1" applyFont="1" applyFill="1" applyBorder="1" applyAlignment="1">
      <alignment horizontal="center" vertical="center" wrapText="1"/>
    </xf>
    <xf numFmtId="49" fontId="4" fillId="6" borderId="84" xfId="0" applyNumberFormat="1" applyFont="1" applyFill="1" applyBorder="1" applyAlignment="1">
      <alignment horizontal="center" vertical="center" wrapText="1"/>
    </xf>
    <xf numFmtId="49" fontId="0" fillId="6" borderId="55" xfId="0" applyNumberFormat="1" applyFill="1" applyBorder="1" applyAlignment="1">
      <alignment horizontal="center" vertical="center"/>
    </xf>
    <xf numFmtId="49" fontId="0" fillId="6" borderId="84" xfId="0" applyNumberFormat="1" applyFill="1" applyBorder="1" applyAlignment="1">
      <alignment horizontal="center" vertical="center"/>
    </xf>
    <xf numFmtId="49" fontId="0" fillId="8" borderId="85" xfId="0" applyNumberFormat="1" applyFill="1" applyBorder="1" applyAlignment="1">
      <alignment horizontal="center" vertical="center"/>
    </xf>
    <xf numFmtId="49" fontId="0" fillId="8" borderId="86" xfId="0" applyNumberFormat="1" applyFill="1" applyBorder="1" applyAlignment="1">
      <alignment horizontal="center" vertical="center"/>
    </xf>
    <xf numFmtId="49" fontId="0" fillId="6" borderId="68" xfId="0" applyNumberFormat="1" applyFill="1" applyBorder="1" applyAlignment="1">
      <alignment horizontal="left" vertical="center" indent="1" shrinkToFit="1"/>
    </xf>
    <xf numFmtId="49" fontId="0" fillId="6" borderId="66" xfId="0" applyNumberFormat="1" applyFill="1" applyBorder="1" applyAlignment="1">
      <alignment horizontal="left" vertical="center" indent="1" shrinkToFit="1"/>
    </xf>
    <xf numFmtId="49" fontId="0" fillId="8" borderId="68" xfId="0" applyNumberFormat="1" applyFill="1" applyBorder="1" applyAlignment="1">
      <alignment horizontal="left" vertical="center" indent="1" shrinkToFit="1"/>
    </xf>
    <xf numFmtId="49" fontId="0" fillId="8" borderId="66" xfId="0" applyNumberFormat="1" applyFill="1" applyBorder="1" applyAlignment="1">
      <alignment horizontal="left" vertical="center" indent="1" shrinkToFit="1"/>
    </xf>
    <xf numFmtId="178" fontId="0" fillId="0" borderId="68" xfId="0" applyNumberFormat="1" applyBorder="1" applyAlignment="1">
      <alignment horizontal="left" vertical="center" indent="1" shrinkToFit="1"/>
    </xf>
    <xf numFmtId="178" fontId="0" fillId="0" borderId="87" xfId="0" applyNumberFormat="1" applyBorder="1" applyAlignment="1">
      <alignment horizontal="left" vertical="center" indent="1" shrinkToFit="1"/>
    </xf>
    <xf numFmtId="178" fontId="0" fillId="0" borderId="0" xfId="0" applyNumberFormat="1" applyAlignment="1">
      <alignment horizontal="left" vertical="center" indent="1" shrinkToFit="1"/>
    </xf>
    <xf numFmtId="178" fontId="0" fillId="0" borderId="58" xfId="0" applyNumberFormat="1" applyBorder="1" applyAlignment="1">
      <alignment horizontal="left" vertical="center" indent="1" shrinkToFit="1"/>
    </xf>
    <xf numFmtId="49" fontId="0" fillId="7" borderId="71" xfId="0" applyNumberFormat="1" applyFill="1" applyBorder="1" applyAlignment="1">
      <alignment horizontal="left" vertical="center" shrinkToFit="1"/>
    </xf>
    <xf numFmtId="49" fontId="0" fillId="7" borderId="81" xfId="0" applyNumberFormat="1" applyFill="1" applyBorder="1" applyAlignment="1">
      <alignment horizontal="left" vertical="center" shrinkToFit="1"/>
    </xf>
    <xf numFmtId="49" fontId="0" fillId="7" borderId="94" xfId="0" applyNumberFormat="1" applyFill="1" applyBorder="1" applyAlignment="1">
      <alignment horizontal="left" vertical="center" shrinkToFit="1"/>
    </xf>
    <xf numFmtId="49" fontId="0" fillId="7" borderId="110" xfId="0" applyNumberFormat="1" applyFill="1" applyBorder="1" applyAlignment="1">
      <alignment horizontal="left" vertical="center" shrinkToFit="1"/>
    </xf>
    <xf numFmtId="49" fontId="0" fillId="6" borderId="55" xfId="0" applyNumberFormat="1" applyFill="1" applyBorder="1" applyAlignment="1">
      <alignment horizontal="center" vertical="center" wrapText="1"/>
    </xf>
    <xf numFmtId="49" fontId="0" fillId="6" borderId="84" xfId="0" applyNumberFormat="1" applyFill="1" applyBorder="1" applyAlignment="1">
      <alignment horizontal="center" vertical="center" wrapText="1"/>
    </xf>
    <xf numFmtId="49" fontId="0" fillId="6" borderId="108" xfId="0" applyNumberFormat="1" applyFill="1" applyBorder="1" applyAlignment="1">
      <alignment horizontal="center" vertical="center" wrapText="1"/>
    </xf>
    <xf numFmtId="49" fontId="0" fillId="6" borderId="109" xfId="0" applyNumberFormat="1" applyFill="1" applyBorder="1" applyAlignment="1">
      <alignment horizontal="center" vertical="center" wrapText="1"/>
    </xf>
    <xf numFmtId="49" fontId="0" fillId="8" borderId="88" xfId="0" applyNumberFormat="1" applyFill="1" applyBorder="1" applyAlignment="1">
      <alignment horizontal="center" vertical="center"/>
    </xf>
    <xf numFmtId="49" fontId="0" fillId="8" borderId="104" xfId="0" applyNumberFormat="1" applyFill="1" applyBorder="1" applyAlignment="1">
      <alignment horizontal="center" vertical="center"/>
    </xf>
    <xf numFmtId="49" fontId="0" fillId="8" borderId="89" xfId="0" applyNumberFormat="1" applyFill="1" applyBorder="1" applyAlignment="1">
      <alignment horizontal="center" vertical="center"/>
    </xf>
    <xf numFmtId="49" fontId="0" fillId="8" borderId="60" xfId="0" applyNumberFormat="1" applyFill="1" applyBorder="1" applyAlignment="1">
      <alignment horizontal="center" vertical="center"/>
    </xf>
    <xf numFmtId="180" fontId="4" fillId="0" borderId="111" xfId="0" applyNumberFormat="1" applyFont="1" applyBorder="1" applyAlignment="1" applyProtection="1">
      <alignment horizontal="center" vertical="center" shrinkToFit="1"/>
      <protection locked="0"/>
    </xf>
    <xf numFmtId="180" fontId="4" fillId="0" borderId="53" xfId="0" applyNumberFormat="1" applyFont="1" applyBorder="1" applyAlignment="1" applyProtection="1">
      <alignment horizontal="center" vertical="center" shrinkToFit="1"/>
      <protection locked="0"/>
    </xf>
    <xf numFmtId="180" fontId="4" fillId="0" borderId="48" xfId="0" applyNumberFormat="1" applyFont="1" applyBorder="1" applyAlignment="1" applyProtection="1">
      <alignment horizontal="center" vertical="center" shrinkToFit="1"/>
      <protection locked="0"/>
    </xf>
    <xf numFmtId="180" fontId="4" fillId="0" borderId="56" xfId="0" applyNumberFormat="1" applyFont="1" applyBorder="1" applyAlignment="1" applyProtection="1">
      <alignment horizontal="center" vertical="center" shrinkToFit="1"/>
      <protection locked="0"/>
    </xf>
    <xf numFmtId="49" fontId="0" fillId="4" borderId="90" xfId="0" applyNumberFormat="1" applyFill="1" applyBorder="1" applyAlignment="1">
      <alignment horizontal="left" vertical="center" indent="1" shrinkToFit="1"/>
    </xf>
    <xf numFmtId="49" fontId="0" fillId="4" borderId="91" xfId="0" applyNumberFormat="1" applyFill="1" applyBorder="1" applyAlignment="1">
      <alignment horizontal="left" vertical="center" indent="1" shrinkToFit="1"/>
    </xf>
    <xf numFmtId="49" fontId="0" fillId="4" borderId="92" xfId="0" applyNumberFormat="1" applyFill="1" applyBorder="1" applyAlignment="1">
      <alignment horizontal="left" vertical="center" indent="1" shrinkToFit="1"/>
    </xf>
    <xf numFmtId="49" fontId="0" fillId="0" borderId="46" xfId="0" applyNumberFormat="1" applyBorder="1" applyAlignment="1" applyProtection="1">
      <alignment horizontal="left" vertical="center" indent="1" shrinkToFit="1"/>
      <protection locked="0"/>
    </xf>
    <xf numFmtId="49" fontId="0" fillId="0" borderId="45" xfId="0" applyNumberFormat="1" applyBorder="1" applyAlignment="1" applyProtection="1">
      <alignment horizontal="left" vertical="center" indent="1" shrinkToFit="1"/>
      <protection locked="0"/>
    </xf>
    <xf numFmtId="49" fontId="0" fillId="0" borderId="91" xfId="0" applyNumberFormat="1" applyBorder="1" applyAlignment="1" applyProtection="1">
      <alignment horizontal="left" vertical="center" indent="1" shrinkToFit="1"/>
      <protection locked="0"/>
    </xf>
    <xf numFmtId="49" fontId="0" fillId="0" borderId="68" xfId="0" applyNumberFormat="1" applyBorder="1" applyAlignment="1" applyProtection="1">
      <alignment horizontal="left" vertical="center" indent="1" shrinkToFit="1"/>
      <protection locked="0"/>
    </xf>
    <xf numFmtId="49" fontId="0" fillId="0" borderId="44" xfId="0" applyNumberFormat="1" applyBorder="1" applyAlignment="1" applyProtection="1">
      <alignment horizontal="left" vertical="center" indent="1" shrinkToFit="1"/>
      <protection locked="0"/>
    </xf>
    <xf numFmtId="49" fontId="0" fillId="0" borderId="66" xfId="0" applyNumberFormat="1" applyBorder="1" applyAlignment="1" applyProtection="1">
      <alignment horizontal="left" vertical="center" indent="1" shrinkToFit="1"/>
      <protection locked="0"/>
    </xf>
    <xf numFmtId="49" fontId="0" fillId="0" borderId="68" xfId="0" applyNumberFormat="1" applyBorder="1" applyAlignment="1">
      <alignment horizontal="left" vertical="center" indent="1" shrinkToFit="1"/>
    </xf>
    <xf numFmtId="49" fontId="0" fillId="0" borderId="44" xfId="0" applyNumberFormat="1" applyBorder="1" applyAlignment="1">
      <alignment horizontal="left" vertical="center" indent="1" shrinkToFit="1"/>
    </xf>
    <xf numFmtId="49" fontId="0" fillId="0" borderId="66" xfId="0" applyNumberFormat="1" applyBorder="1" applyAlignment="1">
      <alignment horizontal="left" vertical="center" indent="1" shrinkToFit="1"/>
    </xf>
    <xf numFmtId="49" fontId="0" fillId="4" borderId="79" xfId="0" applyNumberFormat="1" applyFill="1" applyBorder="1" applyAlignment="1">
      <alignment horizontal="left" vertical="center" indent="1" shrinkToFit="1"/>
    </xf>
    <xf numFmtId="49" fontId="0" fillId="4" borderId="80" xfId="0" applyNumberFormat="1" applyFill="1" applyBorder="1" applyAlignment="1">
      <alignment horizontal="left" vertical="center" indent="1" shrinkToFit="1"/>
    </xf>
    <xf numFmtId="49" fontId="0" fillId="0" borderId="71" xfId="0" applyNumberFormat="1" applyBorder="1" applyAlignment="1">
      <alignment horizontal="left" vertical="center" indent="1" shrinkToFit="1"/>
    </xf>
    <xf numFmtId="49" fontId="0" fillId="0" borderId="81" xfId="0" applyNumberFormat="1" applyBorder="1" applyAlignment="1">
      <alignment horizontal="left" vertical="center" indent="1" shrinkToFit="1"/>
    </xf>
    <xf numFmtId="49" fontId="0" fillId="0" borderId="80" xfId="0" applyNumberFormat="1" applyBorder="1" applyAlignment="1">
      <alignment horizontal="left" vertical="center" indent="1" shrinkToFit="1"/>
    </xf>
    <xf numFmtId="49" fontId="0" fillId="6" borderId="82" xfId="0" applyNumberFormat="1" applyFill="1" applyBorder="1" applyAlignment="1">
      <alignment horizontal="center" vertical="center"/>
    </xf>
    <xf numFmtId="49" fontId="0" fillId="6" borderId="83" xfId="0" applyNumberFormat="1" applyFill="1" applyBorder="1" applyAlignment="1">
      <alignment horizontal="center" vertical="center"/>
    </xf>
    <xf numFmtId="49" fontId="4" fillId="6" borderId="55" xfId="0" applyNumberFormat="1" applyFont="1" applyFill="1" applyBorder="1" applyAlignment="1">
      <alignment horizontal="center" vertical="center"/>
    </xf>
    <xf numFmtId="49" fontId="4" fillId="6" borderId="84" xfId="0" applyNumberFormat="1" applyFont="1" applyFill="1" applyBorder="1" applyAlignment="1">
      <alignment horizontal="center" vertical="center"/>
    </xf>
    <xf numFmtId="49" fontId="6" fillId="6" borderId="55" xfId="0" applyNumberFormat="1" applyFont="1" applyFill="1" applyBorder="1" applyAlignment="1">
      <alignment horizontal="center" vertical="center"/>
    </xf>
    <xf numFmtId="49" fontId="6" fillId="6" borderId="84" xfId="0" applyNumberFormat="1" applyFont="1" applyFill="1" applyBorder="1" applyAlignment="1">
      <alignment horizontal="center" vertical="center"/>
    </xf>
    <xf numFmtId="180" fontId="4" fillId="0" borderId="49" xfId="0" applyNumberFormat="1" applyFont="1" applyBorder="1" applyAlignment="1" applyProtection="1">
      <alignment horizontal="center" vertical="center" shrinkToFit="1"/>
      <protection locked="0"/>
    </xf>
    <xf numFmtId="180" fontId="4" fillId="0" borderId="41"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54"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37" xfId="0" applyFont="1" applyBorder="1" applyAlignment="1">
      <alignment horizontal="center" vertical="center"/>
    </xf>
    <xf numFmtId="0" fontId="4" fillId="0" borderId="70" xfId="0" applyFont="1" applyBorder="1" applyAlignment="1">
      <alignment horizontal="center" vertical="center"/>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4" fillId="0" borderId="68" xfId="0" applyFont="1" applyBorder="1" applyAlignment="1">
      <alignment horizontal="center" vertical="center"/>
    </xf>
    <xf numFmtId="0" fontId="4" fillId="0" borderId="44" xfId="0" applyFont="1" applyBorder="1" applyAlignment="1">
      <alignment horizontal="center" vertical="center"/>
    </xf>
    <xf numFmtId="0" fontId="4" fillId="0" borderId="66" xfId="0" applyFont="1" applyBorder="1" applyAlignment="1">
      <alignment horizontal="center" vertical="center"/>
    </xf>
    <xf numFmtId="0" fontId="5" fillId="0" borderId="7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9" xfId="0" applyFont="1" applyBorder="1" applyAlignment="1">
      <alignment horizontal="center" vertical="center" wrapText="1"/>
    </xf>
    <xf numFmtId="0" fontId="6" fillId="0" borderId="68" xfId="0" applyFont="1" applyBorder="1" applyAlignment="1">
      <alignment horizontal="center" vertical="center"/>
    </xf>
    <xf numFmtId="0" fontId="6" fillId="0" borderId="66" xfId="0" applyFont="1" applyBorder="1" applyAlignment="1">
      <alignment horizontal="center" vertical="center"/>
    </xf>
    <xf numFmtId="0" fontId="4" fillId="0" borderId="68"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6" xfId="0" applyFont="1" applyBorder="1" applyAlignment="1">
      <alignment horizontal="center" vertical="center" wrapText="1"/>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4" fillId="0" borderId="95" xfId="0" applyFont="1" applyBorder="1" applyAlignment="1">
      <alignment horizontal="center" vertical="center" shrinkToFit="1"/>
    </xf>
    <xf numFmtId="0" fontId="4" fillId="0" borderId="96" xfId="0" applyFont="1" applyBorder="1" applyAlignment="1">
      <alignment horizontal="center" vertical="center" shrinkToFit="1"/>
    </xf>
    <xf numFmtId="0" fontId="4" fillId="0" borderId="33" xfId="0" applyFont="1" applyBorder="1" applyAlignment="1">
      <alignment horizontal="center" vertical="center" shrinkToFit="1"/>
    </xf>
    <xf numFmtId="178" fontId="4" fillId="0" borderId="93" xfId="0" applyNumberFormat="1" applyFont="1" applyBorder="1" applyAlignment="1">
      <alignment horizontal="center" vertical="center" shrinkToFit="1"/>
    </xf>
    <xf numFmtId="178" fontId="4" fillId="0" borderId="94" xfId="0" applyNumberFormat="1" applyFont="1" applyBorder="1" applyAlignment="1">
      <alignment horizontal="center" vertical="center" shrinkToFit="1"/>
    </xf>
    <xf numFmtId="178" fontId="4" fillId="0" borderId="37" xfId="0" applyNumberFormat="1" applyFont="1" applyBorder="1" applyAlignment="1">
      <alignment horizontal="center" vertical="center" shrinkToFit="1"/>
    </xf>
    <xf numFmtId="178" fontId="4" fillId="0" borderId="70" xfId="0" applyNumberFormat="1" applyFont="1" applyBorder="1" applyAlignment="1">
      <alignment horizontal="center" vertical="center" shrinkToFit="1"/>
    </xf>
    <xf numFmtId="178" fontId="4" fillId="0" borderId="43" xfId="0" applyNumberFormat="1" applyFont="1" applyBorder="1" applyAlignment="1">
      <alignment horizontal="center" vertical="center" shrinkToFit="1"/>
    </xf>
    <xf numFmtId="178" fontId="4" fillId="0" borderId="39" xfId="0" applyNumberFormat="1" applyFont="1" applyBorder="1" applyAlignment="1">
      <alignment horizontal="center" vertical="center" shrinkToFit="1"/>
    </xf>
    <xf numFmtId="0" fontId="4" fillId="2" borderId="97" xfId="0" applyFont="1" applyFill="1" applyBorder="1" applyAlignment="1">
      <alignment horizontal="right" vertical="center" shrinkToFit="1"/>
    </xf>
    <xf numFmtId="0" fontId="4" fillId="2" borderId="98" xfId="0" applyFont="1" applyFill="1" applyBorder="1" applyAlignment="1">
      <alignment horizontal="right" vertical="center" shrinkToFit="1"/>
    </xf>
    <xf numFmtId="0" fontId="4" fillId="2" borderId="99" xfId="0" applyFont="1" applyFill="1" applyBorder="1" applyAlignment="1">
      <alignment horizontal="right" vertical="center" shrinkToFit="1"/>
    </xf>
    <xf numFmtId="0" fontId="6" fillId="0" borderId="93" xfId="0" applyFont="1" applyBorder="1" applyAlignment="1">
      <alignment horizontal="center" vertical="center"/>
    </xf>
    <xf numFmtId="0" fontId="6" fillId="0" borderId="70" xfId="0" applyFont="1" applyBorder="1" applyAlignment="1">
      <alignment horizontal="center" vertical="center"/>
    </xf>
    <xf numFmtId="0" fontId="4" fillId="0" borderId="93" xfId="0" applyFont="1" applyBorder="1" applyAlignment="1">
      <alignment horizontal="center" vertical="center" shrinkToFit="1"/>
    </xf>
    <xf numFmtId="0" fontId="4" fillId="0" borderId="94"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39" xfId="0" applyFont="1" applyBorder="1" applyAlignment="1">
      <alignment horizontal="center" vertical="center" shrinkToFit="1"/>
    </xf>
    <xf numFmtId="0" fontId="0" fillId="0" borderId="0" xfId="0" applyAlignment="1">
      <alignment horizontal="center" vertical="center"/>
    </xf>
    <xf numFmtId="0" fontId="5" fillId="0" borderId="30" xfId="0" applyFont="1" applyBorder="1" applyAlignment="1">
      <alignment horizontal="center" vertical="center"/>
    </xf>
    <xf numFmtId="0" fontId="5" fillId="0" borderId="42" xfId="0" applyFont="1" applyBorder="1" applyAlignment="1">
      <alignment horizontal="center" vertical="center"/>
    </xf>
    <xf numFmtId="0" fontId="4" fillId="0" borderId="54" xfId="0" applyFont="1" applyBorder="1" applyAlignment="1">
      <alignment horizontal="center" vertical="center"/>
    </xf>
    <xf numFmtId="0" fontId="4" fillId="0" borderId="56" xfId="0" applyFont="1" applyBorder="1" applyAlignment="1">
      <alignment horizontal="center" vertical="center"/>
    </xf>
    <xf numFmtId="0" fontId="4" fillId="0" borderId="0" xfId="0" applyFont="1" applyAlignment="1">
      <alignment horizontal="left" vertical="center" shrinkToFit="1"/>
    </xf>
    <xf numFmtId="0" fontId="0" fillId="0" borderId="0" xfId="0" applyAlignment="1">
      <alignment horizontal="center" vertical="center" shrinkToFit="1"/>
    </xf>
    <xf numFmtId="0" fontId="7" fillId="0" borderId="93"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43" xfId="0" applyFont="1" applyBorder="1" applyAlignment="1">
      <alignment horizontal="center" vertical="center" wrapText="1"/>
    </xf>
    <xf numFmtId="181" fontId="4" fillId="0" borderId="0" xfId="0" applyNumberFormat="1" applyFont="1" applyAlignment="1">
      <alignment horizontal="left" vertical="center" shrinkToFit="1"/>
    </xf>
    <xf numFmtId="178" fontId="4" fillId="0" borderId="0" xfId="0" applyNumberFormat="1" applyFont="1" applyAlignment="1">
      <alignment horizontal="right" vertical="center" shrinkToFit="1"/>
    </xf>
    <xf numFmtId="0" fontId="8" fillId="0" borderId="40" xfId="0" applyFont="1" applyBorder="1" applyAlignment="1">
      <alignment horizontal="center" vertical="top" textRotation="255" shrinkToFit="1"/>
    </xf>
    <xf numFmtId="0" fontId="77" fillId="0" borderId="0" xfId="0" applyFont="1" applyAlignment="1">
      <alignment horizontal="center"/>
    </xf>
    <xf numFmtId="0" fontId="6" fillId="0" borderId="94"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xf>
    <xf numFmtId="49" fontId="68" fillId="0" borderId="50" xfId="0" applyNumberFormat="1" applyFont="1" applyBorder="1" applyAlignment="1">
      <alignment horizontal="center" vertical="center" wrapText="1"/>
    </xf>
    <xf numFmtId="0" fontId="68" fillId="0" borderId="51" xfId="0" applyFont="1" applyBorder="1" applyAlignment="1">
      <alignment horizontal="center" vertical="center" wrapText="1"/>
    </xf>
    <xf numFmtId="0" fontId="68" fillId="0" borderId="52" xfId="0" applyFont="1" applyBorder="1" applyAlignment="1">
      <alignment horizontal="center" vertical="center" wrapText="1"/>
    </xf>
    <xf numFmtId="182" fontId="68" fillId="0" borderId="50" xfId="0" applyNumberFormat="1" applyFont="1" applyBorder="1" applyAlignment="1">
      <alignment horizontal="center" vertical="center" wrapText="1"/>
    </xf>
    <xf numFmtId="182" fontId="68" fillId="0" borderId="51" xfId="0" applyNumberFormat="1" applyFont="1" applyBorder="1" applyAlignment="1">
      <alignment horizontal="center" vertical="center" wrapText="1"/>
    </xf>
    <xf numFmtId="182" fontId="68" fillId="0" borderId="52" xfId="0" applyNumberFormat="1" applyFont="1" applyBorder="1" applyAlignment="1">
      <alignment horizontal="center" vertical="center" wrapText="1"/>
    </xf>
    <xf numFmtId="38" fontId="68" fillId="0" borderId="50" xfId="1" applyFont="1" applyFill="1" applyBorder="1" applyAlignment="1" applyProtection="1">
      <alignment horizontal="center" vertical="center" wrapText="1"/>
      <protection locked="0"/>
    </xf>
    <xf numFmtId="38" fontId="68" fillId="0" borderId="51" xfId="1" applyFont="1" applyFill="1" applyBorder="1" applyAlignment="1" applyProtection="1">
      <alignment horizontal="center" vertical="center" wrapText="1"/>
      <protection locked="0"/>
    </xf>
    <xf numFmtId="38" fontId="68" fillId="0" borderId="52" xfId="1" applyFont="1" applyFill="1" applyBorder="1" applyAlignment="1" applyProtection="1">
      <alignment horizontal="center" vertical="center" wrapText="1"/>
      <protection locked="0"/>
    </xf>
    <xf numFmtId="0" fontId="62" fillId="0" borderId="0" xfId="0" applyFont="1" applyAlignment="1">
      <alignment horizontal="justify" vertical="center" wrapText="1"/>
    </xf>
    <xf numFmtId="0" fontId="0" fillId="0" borderId="0" xfId="0">
      <alignment vertical="center"/>
    </xf>
    <xf numFmtId="38" fontId="68" fillId="0" borderId="50" xfId="1" applyFont="1" applyFill="1" applyBorder="1" applyAlignment="1" applyProtection="1">
      <alignment horizontal="center" vertical="center" wrapText="1"/>
    </xf>
    <xf numFmtId="38" fontId="68" fillId="0" borderId="51" xfId="1" applyFont="1" applyFill="1" applyBorder="1" applyAlignment="1" applyProtection="1">
      <alignment horizontal="center" vertical="center" wrapText="1"/>
    </xf>
    <xf numFmtId="38" fontId="68" fillId="0" borderId="52" xfId="1" applyFont="1" applyFill="1" applyBorder="1" applyAlignment="1" applyProtection="1">
      <alignment horizontal="center" vertical="center" wrapText="1"/>
    </xf>
    <xf numFmtId="0" fontId="67" fillId="0" borderId="100" xfId="0" applyFont="1" applyBorder="1" applyAlignment="1">
      <alignment horizontal="center" vertical="center" wrapText="1"/>
    </xf>
    <xf numFmtId="0" fontId="67" fillId="0" borderId="101" xfId="0" applyFont="1" applyBorder="1" applyAlignment="1">
      <alignment horizontal="center" vertical="center" wrapText="1"/>
    </xf>
    <xf numFmtId="49" fontId="74" fillId="0" borderId="100" xfId="0" applyNumberFormat="1" applyFont="1" applyBorder="1" applyAlignment="1">
      <alignment horizontal="left" vertical="center" wrapText="1"/>
    </xf>
    <xf numFmtId="0" fontId="74" fillId="0" borderId="100" xfId="0" applyFont="1" applyBorder="1" applyAlignment="1">
      <alignment horizontal="left" vertical="center" wrapText="1"/>
    </xf>
    <xf numFmtId="0" fontId="74" fillId="0" borderId="101"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103" xfId="0" applyFont="1" applyBorder="1" applyAlignment="1">
      <alignment horizontal="center" vertical="center" wrapText="1"/>
    </xf>
    <xf numFmtId="0" fontId="65" fillId="0" borderId="50" xfId="0" applyFont="1" applyBorder="1" applyAlignment="1">
      <alignment horizontal="center" vertical="center" wrapText="1"/>
    </xf>
    <xf numFmtId="0" fontId="65" fillId="0" borderId="51" xfId="0" applyFont="1" applyBorder="1" applyAlignment="1">
      <alignment horizontal="center" vertical="center" wrapText="1"/>
    </xf>
    <xf numFmtId="0" fontId="65" fillId="0" borderId="52" xfId="0" applyFont="1" applyBorder="1" applyAlignment="1">
      <alignment horizontal="center" vertical="center" wrapText="1"/>
    </xf>
    <xf numFmtId="49" fontId="73" fillId="0" borderId="50" xfId="0" applyNumberFormat="1" applyFont="1" applyBorder="1" applyAlignment="1">
      <alignment horizontal="center" vertical="center" wrapText="1"/>
    </xf>
    <xf numFmtId="0" fontId="73" fillId="0" borderId="51" xfId="0" applyFont="1" applyBorder="1" applyAlignment="1">
      <alignment horizontal="center" vertical="center" wrapText="1"/>
    </xf>
    <xf numFmtId="0" fontId="73" fillId="0" borderId="52" xfId="0" applyFont="1" applyBorder="1" applyAlignment="1">
      <alignment horizontal="center" vertical="center" wrapText="1"/>
    </xf>
    <xf numFmtId="0" fontId="65" fillId="0" borderId="58" xfId="0" applyFont="1" applyBorder="1" applyAlignment="1">
      <alignment horizontal="center" vertical="center" textRotation="255" wrapText="1"/>
    </xf>
    <xf numFmtId="0" fontId="65" fillId="0" borderId="88" xfId="0" applyFont="1" applyBorder="1" applyAlignment="1">
      <alignment horizontal="center" vertical="center" wrapText="1"/>
    </xf>
    <xf numFmtId="0" fontId="65" fillId="0" borderId="104" xfId="0" applyFont="1" applyBorder="1" applyAlignment="1">
      <alignment horizontal="center" vertical="center" wrapText="1"/>
    </xf>
    <xf numFmtId="0" fontId="65" fillId="0" borderId="105" xfId="0" applyFont="1" applyBorder="1" applyAlignment="1">
      <alignment horizontal="center" vertical="center" wrapText="1"/>
    </xf>
    <xf numFmtId="182" fontId="68" fillId="0" borderId="89" xfId="0" applyNumberFormat="1" applyFont="1" applyBorder="1" applyAlignment="1">
      <alignment horizontal="center" vertical="center" wrapText="1"/>
    </xf>
    <xf numFmtId="182" fontId="68" fillId="0" borderId="60" xfId="0" applyNumberFormat="1" applyFont="1" applyBorder="1" applyAlignment="1">
      <alignment horizontal="center" vertical="center" wrapText="1"/>
    </xf>
    <xf numFmtId="182" fontId="68" fillId="0" borderId="59" xfId="0" applyNumberFormat="1" applyFont="1" applyBorder="1" applyAlignment="1">
      <alignment horizontal="center" vertical="center" wrapText="1"/>
    </xf>
    <xf numFmtId="0" fontId="65" fillId="0" borderId="60" xfId="0" applyFont="1" applyBorder="1" applyAlignment="1">
      <alignment horizontal="center" vertical="center" wrapText="1"/>
    </xf>
    <xf numFmtId="0" fontId="65" fillId="0" borderId="59" xfId="0" applyFont="1" applyBorder="1" applyAlignment="1">
      <alignment horizontal="center" vertical="center" wrapText="1"/>
    </xf>
    <xf numFmtId="0" fontId="65" fillId="0" borderId="89" xfId="0" applyFont="1" applyBorder="1" applyAlignment="1">
      <alignment horizontal="center" vertical="center" wrapText="1"/>
    </xf>
    <xf numFmtId="0" fontId="63" fillId="0" borderId="0" xfId="0" applyFont="1" applyAlignment="1">
      <alignment horizontal="center" vertical="center" wrapText="1"/>
    </xf>
    <xf numFmtId="0" fontId="66" fillId="0" borderId="0" xfId="0" applyFont="1" applyAlignment="1">
      <alignment horizontal="left" vertical="center" wrapText="1"/>
    </xf>
    <xf numFmtId="0" fontId="67" fillId="0" borderId="0" xfId="0" applyFont="1" applyAlignment="1">
      <alignment horizontal="left" vertical="center" wrapText="1"/>
    </xf>
    <xf numFmtId="0" fontId="67" fillId="0" borderId="0" xfId="0" applyFont="1" applyAlignment="1">
      <alignment horizontal="center" vertical="center" wrapText="1"/>
    </xf>
    <xf numFmtId="49" fontId="74" fillId="0" borderId="0" xfId="0" applyNumberFormat="1" applyFont="1" applyAlignment="1">
      <alignment horizontal="left" vertical="center" wrapText="1"/>
    </xf>
    <xf numFmtId="0" fontId="74" fillId="0" borderId="0" xfId="0" applyFont="1" applyAlignment="1">
      <alignment horizontal="left" vertical="center" wrapText="1"/>
    </xf>
    <xf numFmtId="0" fontId="75"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68" fillId="0" borderId="50" xfId="0" applyFont="1" applyBorder="1" applyAlignment="1" applyProtection="1">
      <alignment horizontal="center" vertical="center" wrapText="1"/>
      <protection locked="0"/>
    </xf>
    <xf numFmtId="0" fontId="68" fillId="0" borderId="51" xfId="0" applyFont="1" applyBorder="1" applyAlignment="1" applyProtection="1">
      <alignment horizontal="center" vertical="center" wrapText="1"/>
      <protection locked="0"/>
    </xf>
    <xf numFmtId="0" fontId="68" fillId="0" borderId="52" xfId="0" applyFont="1" applyBorder="1" applyAlignment="1" applyProtection="1">
      <alignment horizontal="center" vertical="center" wrapText="1"/>
      <protection locked="0"/>
    </xf>
    <xf numFmtId="0" fontId="65" fillId="0" borderId="0" xfId="0" applyFont="1" applyAlignment="1">
      <alignment horizontal="justify" vertical="center" wrapText="1"/>
    </xf>
    <xf numFmtId="0" fontId="69" fillId="0" borderId="88" xfId="0" applyFont="1" applyBorder="1" applyAlignment="1">
      <alignment horizontal="left" vertical="center" wrapText="1"/>
    </xf>
    <xf numFmtId="0" fontId="69" fillId="0" borderId="105" xfId="0" applyFont="1" applyBorder="1" applyAlignment="1">
      <alignment horizontal="left" vertical="center" wrapText="1"/>
    </xf>
    <xf numFmtId="0" fontId="69" fillId="0" borderId="89" xfId="0" applyFont="1" applyBorder="1" applyAlignment="1">
      <alignment horizontal="left" vertical="center" wrapText="1"/>
    </xf>
    <xf numFmtId="0" fontId="69" fillId="0" borderId="59" xfId="0" applyFont="1" applyBorder="1" applyAlignment="1">
      <alignment horizontal="left" vertical="center" wrapText="1"/>
    </xf>
    <xf numFmtId="0" fontId="69" fillId="0" borderId="50" xfId="0" applyFont="1" applyBorder="1" applyAlignment="1">
      <alignment horizontal="left" vertical="center" wrapText="1"/>
    </xf>
    <xf numFmtId="0" fontId="69" fillId="0" borderId="51" xfId="0" applyFont="1" applyBorder="1" applyAlignment="1">
      <alignment horizontal="left" vertical="center" wrapText="1"/>
    </xf>
    <xf numFmtId="0" fontId="69" fillId="0" borderId="52" xfId="0" applyFont="1" applyBorder="1" applyAlignment="1">
      <alignment horizontal="left" vertical="center" wrapText="1"/>
    </xf>
    <xf numFmtId="0" fontId="69" fillId="0" borderId="50" xfId="0" applyFont="1" applyBorder="1" applyAlignment="1">
      <alignment horizontal="center" vertical="center"/>
    </xf>
    <xf numFmtId="0" fontId="69" fillId="0" borderId="51" xfId="0" applyFont="1" applyBorder="1" applyAlignment="1">
      <alignment horizontal="center" vertical="center"/>
    </xf>
    <xf numFmtId="0" fontId="69" fillId="0" borderId="52" xfId="0" applyFont="1" applyBorder="1" applyAlignment="1">
      <alignment horizontal="center" vertical="center"/>
    </xf>
    <xf numFmtId="0" fontId="72" fillId="0" borderId="50" xfId="0" applyFont="1" applyBorder="1" applyAlignment="1">
      <alignment horizontal="center" vertical="center" wrapText="1"/>
    </xf>
    <xf numFmtId="0" fontId="72" fillId="0" borderId="51" xfId="0" applyFont="1" applyBorder="1" applyAlignment="1">
      <alignment horizontal="center" vertical="center" wrapText="1"/>
    </xf>
    <xf numFmtId="0" fontId="5" fillId="0" borderId="93"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9" xfId="0" applyFont="1" applyBorder="1" applyAlignment="1">
      <alignment horizontal="center" vertical="center" shrinkToFit="1"/>
    </xf>
    <xf numFmtId="0" fontId="13" fillId="0" borderId="0" xfId="0" applyFont="1" applyAlignment="1">
      <alignment horizontal="center" vertical="center"/>
    </xf>
    <xf numFmtId="49" fontId="11" fillId="0" borderId="0" xfId="0" applyNumberFormat="1" applyFont="1" applyAlignment="1">
      <alignment horizontal="center" vertical="center"/>
    </xf>
    <xf numFmtId="49" fontId="11" fillId="0" borderId="0" xfId="0" applyNumberFormat="1" applyFont="1" applyAlignment="1">
      <alignment horizontal="center" vertical="center" shrinkToFit="1"/>
    </xf>
    <xf numFmtId="0" fontId="11" fillId="0" borderId="0" xfId="0" applyFont="1" applyAlignment="1">
      <alignment horizontal="center" vertical="center" shrinkToFit="1"/>
    </xf>
    <xf numFmtId="0" fontId="3" fillId="0" borderId="0" xfId="0" applyFont="1" applyAlignment="1">
      <alignment horizontal="center" vertical="center" shrinkToFit="1"/>
    </xf>
    <xf numFmtId="0" fontId="13" fillId="0" borderId="0" xfId="0" applyFont="1" applyAlignment="1">
      <alignment horizontal="center" vertical="top"/>
    </xf>
    <xf numFmtId="0" fontId="14" fillId="0" borderId="0" xfId="0" applyFont="1" applyAlignment="1">
      <alignment horizontal="center" vertical="center"/>
    </xf>
    <xf numFmtId="180" fontId="5" fillId="0" borderId="97" xfId="0" applyNumberFormat="1" applyFont="1" applyBorder="1" applyAlignment="1">
      <alignment horizontal="right" vertical="center" shrinkToFit="1"/>
    </xf>
    <xf numFmtId="180" fontId="5" fillId="0" borderId="98" xfId="0" applyNumberFormat="1" applyFont="1" applyBorder="1" applyAlignment="1">
      <alignment horizontal="right" vertical="center" shrinkToFit="1"/>
    </xf>
    <xf numFmtId="180" fontId="5" fillId="0" borderId="99" xfId="0" applyNumberFormat="1" applyFont="1" applyBorder="1" applyAlignment="1">
      <alignment horizontal="right" vertical="center" shrinkToFit="1"/>
    </xf>
    <xf numFmtId="0" fontId="5" fillId="0" borderId="67" xfId="0" applyFont="1" applyBorder="1" applyAlignment="1">
      <alignment horizontal="center" vertical="center" shrinkToFit="1"/>
    </xf>
    <xf numFmtId="49" fontId="4" fillId="0" borderId="67" xfId="0" applyNumberFormat="1" applyFont="1" applyBorder="1" applyAlignment="1">
      <alignment horizontal="left" vertical="center" shrinkToFit="1"/>
    </xf>
    <xf numFmtId="0" fontId="4" fillId="0" borderId="67" xfId="0" applyFont="1" applyBorder="1" applyAlignment="1">
      <alignment horizontal="left" vertical="center" shrinkToFit="1"/>
    </xf>
    <xf numFmtId="0" fontId="5" fillId="0" borderId="68" xfId="0" applyFont="1" applyBorder="1" applyAlignment="1">
      <alignment horizontal="center" vertical="center" shrinkToFit="1"/>
    </xf>
    <xf numFmtId="0" fontId="5" fillId="0" borderId="66"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66" xfId="0" applyFont="1" applyBorder="1" applyAlignment="1">
      <alignment horizontal="center" vertical="center" shrinkToFit="1"/>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37" xfId="0" applyFont="1" applyBorder="1" applyAlignment="1">
      <alignment horizontal="center" vertical="center"/>
    </xf>
    <xf numFmtId="0" fontId="5" fillId="0" borderId="68" xfId="0" applyFont="1" applyBorder="1" applyAlignment="1">
      <alignment horizontal="center" vertical="center"/>
    </xf>
    <xf numFmtId="0" fontId="5" fillId="0" borderId="44" xfId="0" applyFont="1" applyBorder="1" applyAlignment="1">
      <alignment horizontal="center" vertical="center"/>
    </xf>
    <xf numFmtId="0" fontId="5" fillId="0" borderId="66" xfId="0" applyFont="1" applyBorder="1" applyAlignment="1">
      <alignment horizontal="center" vertical="center"/>
    </xf>
    <xf numFmtId="0" fontId="56" fillId="0" borderId="0" xfId="0" applyFont="1" applyAlignment="1">
      <alignment horizontal="center"/>
    </xf>
    <xf numFmtId="0" fontId="7" fillId="0" borderId="0" xfId="0" applyFont="1" applyAlignment="1">
      <alignment horizontal="left"/>
    </xf>
    <xf numFmtId="0" fontId="5" fillId="0" borderId="11" xfId="0" applyFont="1" applyBorder="1" applyAlignment="1">
      <alignment horizontal="center" vertical="top" shrinkToFit="1"/>
    </xf>
    <xf numFmtId="49" fontId="4" fillId="0" borderId="11" xfId="0" applyNumberFormat="1" applyFont="1" applyBorder="1" applyAlignment="1">
      <alignment horizontal="left" vertical="top" shrinkToFit="1"/>
    </xf>
    <xf numFmtId="0" fontId="4" fillId="0" borderId="11" xfId="0" applyFont="1" applyBorder="1" applyAlignment="1">
      <alignment horizontal="left" vertical="top" shrinkToFit="1"/>
    </xf>
    <xf numFmtId="0" fontId="6" fillId="0" borderId="54" xfId="0" applyFont="1" applyBorder="1" applyAlignment="1">
      <alignment horizontal="center" vertical="center"/>
    </xf>
    <xf numFmtId="0" fontId="6" fillId="0" borderId="30" xfId="0" applyFont="1" applyBorder="1" applyAlignment="1">
      <alignment horizontal="center" vertical="center"/>
    </xf>
    <xf numFmtId="0" fontId="5" fillId="0" borderId="54" xfId="0" applyFont="1" applyBorder="1" applyAlignment="1">
      <alignment horizontal="center" vertical="center"/>
    </xf>
    <xf numFmtId="0" fontId="5" fillId="0" borderId="43" xfId="0" applyFont="1" applyBorder="1" applyAlignment="1">
      <alignment horizontal="center" vertical="center"/>
    </xf>
    <xf numFmtId="0" fontId="5" fillId="0" borderId="39" xfId="0" applyFont="1" applyBorder="1" applyAlignment="1">
      <alignment horizontal="center" vertical="center"/>
    </xf>
    <xf numFmtId="49" fontId="6" fillId="0" borderId="70" xfId="0" applyNumberFormat="1"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9" xfId="0" applyFont="1" applyBorder="1" applyAlignment="1">
      <alignment horizontal="center" vertical="center" shrinkToFit="1"/>
    </xf>
    <xf numFmtId="49" fontId="6" fillId="0" borderId="68" xfId="0" applyNumberFormat="1" applyFont="1" applyBorder="1" applyAlignment="1">
      <alignment horizontal="center" vertical="center" shrinkToFit="1"/>
    </xf>
    <xf numFmtId="0" fontId="5" fillId="0" borderId="69" xfId="0" applyFont="1" applyBorder="1" applyAlignment="1">
      <alignment horizontal="center" vertical="center"/>
    </xf>
    <xf numFmtId="0" fontId="5" fillId="0" borderId="0" xfId="0" applyFont="1" applyAlignment="1">
      <alignment horizontal="center" vertical="center"/>
    </xf>
    <xf numFmtId="178" fontId="5" fillId="0" borderId="93" xfId="0" applyNumberFormat="1" applyFont="1" applyBorder="1" applyAlignment="1">
      <alignment horizontal="center" vertical="center" shrinkToFit="1"/>
    </xf>
    <xf numFmtId="178" fontId="5" fillId="0" borderId="94" xfId="0" applyNumberFormat="1" applyFont="1" applyBorder="1" applyAlignment="1">
      <alignment horizontal="center" vertical="center" shrinkToFit="1"/>
    </xf>
    <xf numFmtId="178" fontId="5" fillId="0" borderId="37" xfId="0" applyNumberFormat="1" applyFont="1" applyBorder="1" applyAlignment="1">
      <alignment horizontal="center" vertical="center" shrinkToFit="1"/>
    </xf>
    <xf numFmtId="178" fontId="5" fillId="0" borderId="70" xfId="0" applyNumberFormat="1" applyFont="1" applyBorder="1" applyAlignment="1">
      <alignment horizontal="center" vertical="center" shrinkToFit="1"/>
    </xf>
    <xf numFmtId="178" fontId="5" fillId="0" borderId="43" xfId="0" applyNumberFormat="1" applyFont="1" applyBorder="1" applyAlignment="1">
      <alignment horizontal="center" vertical="center" shrinkToFit="1"/>
    </xf>
    <xf numFmtId="178" fontId="5" fillId="0" borderId="39" xfId="0" applyNumberFormat="1"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66" xfId="0" applyFont="1" applyBorder="1" applyAlignment="1">
      <alignment horizontal="center" vertical="center" shrinkToFit="1"/>
    </xf>
    <xf numFmtId="0" fontId="8" fillId="0" borderId="40" xfId="0" applyFont="1" applyBorder="1" applyAlignment="1">
      <alignment horizontal="center" vertical="top" textRotation="255"/>
    </xf>
    <xf numFmtId="0" fontId="49" fillId="0" borderId="0" xfId="0" applyFont="1" applyAlignment="1">
      <alignment horizontal="center" vertical="center" wrapText="1"/>
    </xf>
    <xf numFmtId="0" fontId="52" fillId="0" borderId="0" xfId="0" applyFont="1" applyAlignment="1">
      <alignment horizontal="left" vertical="center" wrapText="1"/>
    </xf>
    <xf numFmtId="0" fontId="50" fillId="0" borderId="0" xfId="0" applyFont="1" applyAlignment="1">
      <alignment horizontal="right" vertical="center" wrapText="1"/>
    </xf>
    <xf numFmtId="0" fontId="51" fillId="0" borderId="0" xfId="0" applyFont="1" applyAlignment="1">
      <alignment horizontal="left" vertical="center" wrapText="1"/>
    </xf>
    <xf numFmtId="0" fontId="52" fillId="0" borderId="0" xfId="0" applyFont="1" applyAlignment="1">
      <alignment horizontal="left" vertical="center" shrinkToFit="1"/>
    </xf>
    <xf numFmtId="0" fontId="52" fillId="0" borderId="0" xfId="0" applyFont="1" applyAlignment="1">
      <alignment horizontal="center" vertical="center" wrapText="1"/>
    </xf>
    <xf numFmtId="0" fontId="52" fillId="0" borderId="100" xfId="0" applyFont="1" applyBorder="1" applyAlignment="1">
      <alignment horizontal="center" vertical="center" wrapText="1"/>
    </xf>
    <xf numFmtId="0" fontId="52" fillId="0" borderId="101" xfId="0" applyFont="1" applyBorder="1" applyAlignment="1">
      <alignment horizontal="center" vertical="center" wrapText="1"/>
    </xf>
    <xf numFmtId="0" fontId="53" fillId="5" borderId="100" xfId="0" applyFont="1" applyFill="1" applyBorder="1" applyAlignment="1">
      <alignment horizontal="left" vertical="center" wrapText="1"/>
    </xf>
    <xf numFmtId="0" fontId="53" fillId="5" borderId="101" xfId="0" applyFont="1" applyFill="1" applyBorder="1" applyAlignment="1">
      <alignment horizontal="left" vertical="center" wrapText="1"/>
    </xf>
    <xf numFmtId="0" fontId="53" fillId="5" borderId="0" xfId="0" applyFont="1" applyFill="1" applyAlignment="1">
      <alignment horizontal="left" vertical="center" wrapText="1"/>
    </xf>
    <xf numFmtId="0" fontId="52" fillId="0" borderId="100" xfId="0" applyFont="1" applyBorder="1" applyAlignment="1">
      <alignment horizontal="center" vertical="center" shrinkToFit="1"/>
    </xf>
    <xf numFmtId="0" fontId="52" fillId="0" borderId="101" xfId="0" applyFont="1" applyBorder="1" applyAlignment="1">
      <alignment horizontal="center" vertical="center" shrinkToFit="1"/>
    </xf>
    <xf numFmtId="0" fontId="50" fillId="0" borderId="102" xfId="0" applyFont="1" applyBorder="1" applyAlignment="1">
      <alignment horizontal="center" vertical="center" wrapText="1"/>
    </xf>
    <xf numFmtId="0" fontId="50" fillId="0" borderId="103" xfId="0" applyFont="1" applyBorder="1" applyAlignment="1">
      <alignment horizontal="center" vertical="center" wrapText="1"/>
    </xf>
    <xf numFmtId="0" fontId="50" fillId="0" borderId="50" xfId="0" applyFont="1" applyBorder="1" applyAlignment="1">
      <alignment horizontal="center" vertical="center" wrapText="1"/>
    </xf>
    <xf numFmtId="0" fontId="50" fillId="0" borderId="51" xfId="0" applyFont="1" applyBorder="1" applyAlignment="1">
      <alignment horizontal="center" vertical="center" wrapText="1"/>
    </xf>
    <xf numFmtId="0" fontId="50" fillId="0" borderId="52" xfId="0" applyFont="1" applyBorder="1" applyAlignment="1">
      <alignment horizontal="center" vertical="center" wrapText="1"/>
    </xf>
    <xf numFmtId="0" fontId="50" fillId="0" borderId="88" xfId="0" applyFont="1" applyBorder="1" applyAlignment="1">
      <alignment horizontal="center" vertical="center" wrapText="1"/>
    </xf>
    <xf numFmtId="0" fontId="50" fillId="0" borderId="104" xfId="0" applyFont="1" applyBorder="1" applyAlignment="1">
      <alignment horizontal="center" vertical="center" wrapText="1"/>
    </xf>
    <xf numFmtId="0" fontId="50" fillId="0" borderId="105" xfId="0" applyFont="1" applyBorder="1" applyAlignment="1">
      <alignment horizontal="center" vertical="center" wrapText="1"/>
    </xf>
    <xf numFmtId="0" fontId="50" fillId="0" borderId="89" xfId="0" applyFont="1" applyBorder="1" applyAlignment="1">
      <alignment horizontal="center" vertical="center" wrapText="1"/>
    </xf>
    <xf numFmtId="0" fontId="50" fillId="0" borderId="60" xfId="0" applyFont="1" applyBorder="1" applyAlignment="1">
      <alignment horizontal="center" vertical="center" wrapText="1"/>
    </xf>
    <xf numFmtId="0" fontId="50" fillId="0" borderId="59" xfId="0" applyFont="1" applyBorder="1" applyAlignment="1">
      <alignment horizontal="center" vertical="center" wrapText="1"/>
    </xf>
    <xf numFmtId="176" fontId="53" fillId="5" borderId="50" xfId="0" applyNumberFormat="1" applyFont="1" applyFill="1" applyBorder="1" applyAlignment="1">
      <alignment horizontal="center" vertical="center" wrapText="1"/>
    </xf>
    <xf numFmtId="176" fontId="53" fillId="5" borderId="51" xfId="0" applyNumberFormat="1" applyFont="1" applyFill="1" applyBorder="1" applyAlignment="1">
      <alignment horizontal="center" vertical="center" wrapText="1"/>
    </xf>
    <xf numFmtId="176" fontId="53" fillId="5" borderId="52" xfId="0" applyNumberFormat="1" applyFont="1" applyFill="1" applyBorder="1" applyAlignment="1">
      <alignment horizontal="center" vertical="center" wrapText="1"/>
    </xf>
    <xf numFmtId="0" fontId="53" fillId="5" borderId="50" xfId="0" applyFont="1" applyFill="1" applyBorder="1" applyAlignment="1">
      <alignment horizontal="center" vertical="center" wrapText="1"/>
    </xf>
    <xf numFmtId="0" fontId="53" fillId="5" borderId="51" xfId="0" applyFont="1" applyFill="1" applyBorder="1" applyAlignment="1">
      <alignment horizontal="center" vertical="center" wrapText="1"/>
    </xf>
    <xf numFmtId="0" fontId="53" fillId="5" borderId="52" xfId="0" applyFont="1" applyFill="1" applyBorder="1" applyAlignment="1">
      <alignment horizontal="center" vertical="center" wrapText="1"/>
    </xf>
    <xf numFmtId="0" fontId="50" fillId="0" borderId="58" xfId="0" applyFont="1" applyBorder="1" applyAlignment="1">
      <alignment horizontal="center" vertical="center" textRotation="255" wrapText="1"/>
    </xf>
    <xf numFmtId="38" fontId="53" fillId="5" borderId="50" xfId="1" applyFont="1" applyFill="1" applyBorder="1" applyAlignment="1">
      <alignment horizontal="center" vertical="center" wrapText="1"/>
    </xf>
    <xf numFmtId="38" fontId="53" fillId="5" borderId="51" xfId="1" applyFont="1" applyFill="1" applyBorder="1" applyAlignment="1">
      <alignment horizontal="center" vertical="center" wrapText="1"/>
    </xf>
    <xf numFmtId="38" fontId="53" fillId="5" borderId="52" xfId="1" applyFont="1" applyFill="1" applyBorder="1" applyAlignment="1">
      <alignment horizontal="center" vertical="center" wrapText="1"/>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48" fillId="0" borderId="0" xfId="0" applyFont="1" applyAlignment="1">
      <alignment horizontal="justify" vertical="center" wrapText="1"/>
    </xf>
    <xf numFmtId="0" fontId="50" fillId="0" borderId="0" xfId="0" applyFont="1" applyAlignment="1">
      <alignment horizontal="justify" vertical="center" wrapText="1"/>
    </xf>
    <xf numFmtId="0" fontId="58" fillId="0" borderId="88" xfId="0" applyFont="1" applyBorder="1" applyAlignment="1">
      <alignment horizontal="left" vertical="center" wrapText="1"/>
    </xf>
    <xf numFmtId="0" fontId="58" fillId="0" borderId="105" xfId="0" applyFont="1" applyBorder="1" applyAlignment="1">
      <alignment horizontal="left" vertical="center" wrapText="1"/>
    </xf>
    <xf numFmtId="0" fontId="58" fillId="0" borderId="89" xfId="0" applyFont="1" applyBorder="1" applyAlignment="1">
      <alignment horizontal="left" vertical="center" wrapText="1"/>
    </xf>
    <xf numFmtId="0" fontId="58" fillId="0" borderId="59" xfId="0" applyFont="1" applyBorder="1" applyAlignment="1">
      <alignment horizontal="left" vertical="center" wrapText="1"/>
    </xf>
    <xf numFmtId="0" fontId="58" fillId="0" borderId="50" xfId="0" applyFont="1" applyBorder="1" applyAlignment="1">
      <alignment horizontal="left" vertical="center" wrapText="1"/>
    </xf>
    <xf numFmtId="0" fontId="58" fillId="0" borderId="51" xfId="0" applyFont="1" applyBorder="1" applyAlignment="1">
      <alignment horizontal="left" vertical="center" wrapText="1"/>
    </xf>
    <xf numFmtId="0" fontId="58" fillId="0" borderId="52" xfId="0" applyFont="1" applyBorder="1" applyAlignment="1">
      <alignment horizontal="left" vertical="center" wrapText="1"/>
    </xf>
    <xf numFmtId="0" fontId="47" fillId="5" borderId="50" xfId="0" applyFont="1" applyFill="1" applyBorder="1" applyAlignment="1">
      <alignment horizontal="center" vertical="center"/>
    </xf>
    <xf numFmtId="0" fontId="47" fillId="5" borderId="51" xfId="0" applyFont="1" applyFill="1" applyBorder="1" applyAlignment="1">
      <alignment horizontal="center" vertical="center"/>
    </xf>
    <xf numFmtId="0" fontId="47" fillId="5" borderId="52" xfId="0" applyFont="1" applyFill="1" applyBorder="1" applyAlignment="1">
      <alignment horizontal="center" vertical="center"/>
    </xf>
    <xf numFmtId="0" fontId="57" fillId="0" borderId="50" xfId="0" applyFont="1" applyBorder="1" applyAlignment="1">
      <alignment horizontal="left" vertical="center" wrapText="1"/>
    </xf>
    <xf numFmtId="0" fontId="57" fillId="0" borderId="51" xfId="0" applyFont="1" applyBorder="1" applyAlignment="1">
      <alignment horizontal="left" vertical="center" wrapText="1"/>
    </xf>
    <xf numFmtId="0" fontId="57" fillId="0" borderId="52" xfId="0" applyFont="1" applyBorder="1" applyAlignment="1">
      <alignment horizontal="left" vertical="center" wrapText="1"/>
    </xf>
  </cellXfs>
  <cellStyles count="4">
    <cellStyle name="桁区切り" xfId="1" builtinId="6"/>
    <cellStyle name="通貨" xfId="2" builtinId="7"/>
    <cellStyle name="標準" xfId="0" builtinId="0"/>
    <cellStyle name="標準_コピー申請記入要領20年新版" xfId="3" xr:uid="{00000000-0005-0000-0000-000003000000}"/>
  </cellStyles>
  <dxfs count="0"/>
  <tableStyles count="0" defaultTableStyle="TableStyleMedium2" defaultPivotStyle="PivotStyleLight16"/>
  <colors>
    <mruColors>
      <color rgb="FF8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460057</xdr:colOff>
      <xdr:row>3</xdr:row>
      <xdr:rowOff>75725</xdr:rowOff>
    </xdr:from>
    <xdr:to>
      <xdr:col>18</xdr:col>
      <xdr:colOff>70356</xdr:colOff>
      <xdr:row>4</xdr:row>
      <xdr:rowOff>90720</xdr:rowOff>
    </xdr:to>
    <xdr:sp macro="" textlink="">
      <xdr:nvSpPr>
        <xdr:cNvPr id="8193" name="AutoShape 1">
          <a:extLst>
            <a:ext uri="{FF2B5EF4-FFF2-40B4-BE49-F238E27FC236}">
              <a16:creationId xmlns:a16="http://schemas.microsoft.com/office/drawing/2014/main" id="{00000000-0008-0000-0100-000001200000}"/>
            </a:ext>
          </a:extLst>
        </xdr:cNvPr>
        <xdr:cNvSpPr>
          <a:spLocks noChangeArrowheads="1"/>
        </xdr:cNvSpPr>
      </xdr:nvSpPr>
      <xdr:spPr bwMode="auto">
        <a:xfrm>
          <a:off x="4518183" y="690564"/>
          <a:ext cx="2798781" cy="328584"/>
        </a:xfrm>
        <a:prstGeom prst="wedgeRoundRectCallout">
          <a:avLst>
            <a:gd name="adj1" fmla="val 39152"/>
            <a:gd name="adj2" fmla="val 166034"/>
            <a:gd name="adj3" fmla="val 16667"/>
          </a:avLst>
        </a:prstGeom>
        <a:solidFill>
          <a:srgbClr val="FFFFFF"/>
        </a:solidFill>
        <a:ln w="9525">
          <a:solidFill>
            <a:srgbClr val="FF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２． 申請年月日　</a:t>
          </a:r>
          <a:r>
            <a:rPr lang="ja-JP" altLang="en-US" sz="1100" b="0" i="0" u="none" strike="noStrike" baseline="0">
              <a:solidFill>
                <a:srgbClr val="000000"/>
              </a:solidFill>
              <a:latin typeface="ＭＳ Ｐゴシック"/>
              <a:ea typeface="ＭＳ Ｐゴシック"/>
            </a:rPr>
            <a:t>記入して下さい</a:t>
          </a:r>
        </a:p>
      </xdr:txBody>
    </xdr:sp>
    <xdr:clientData/>
  </xdr:twoCellAnchor>
  <xdr:twoCellAnchor>
    <xdr:from>
      <xdr:col>19</xdr:col>
      <xdr:colOff>78104</xdr:colOff>
      <xdr:row>0</xdr:row>
      <xdr:rowOff>11431</xdr:rowOff>
    </xdr:from>
    <xdr:to>
      <xdr:col>29</xdr:col>
      <xdr:colOff>104775</xdr:colOff>
      <xdr:row>4</xdr:row>
      <xdr:rowOff>17</xdr:rowOff>
    </xdr:to>
    <xdr:sp macro="" textlink="">
      <xdr:nvSpPr>
        <xdr:cNvPr id="8194" name="AutoShape 2">
          <a:extLst>
            <a:ext uri="{FF2B5EF4-FFF2-40B4-BE49-F238E27FC236}">
              <a16:creationId xmlns:a16="http://schemas.microsoft.com/office/drawing/2014/main" id="{00000000-0008-0000-0100-000002200000}"/>
            </a:ext>
          </a:extLst>
        </xdr:cNvPr>
        <xdr:cNvSpPr>
          <a:spLocks noChangeArrowheads="1"/>
        </xdr:cNvSpPr>
      </xdr:nvSpPr>
      <xdr:spPr bwMode="auto">
        <a:xfrm>
          <a:off x="6802754" y="11431"/>
          <a:ext cx="2055496" cy="931561"/>
        </a:xfrm>
        <a:prstGeom prst="wedgeRoundRectCallout">
          <a:avLst>
            <a:gd name="adj1" fmla="val 25197"/>
            <a:gd name="adj2" fmla="val 80505"/>
            <a:gd name="adj3" fmla="val 16667"/>
          </a:avLst>
        </a:prstGeom>
        <a:solidFill>
          <a:srgbClr val="FFFFFF"/>
        </a:solidFill>
        <a:ln w="9525">
          <a:solidFill>
            <a:srgbClr val="FF0000"/>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１． コード番号</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昨年と同番号を記入して下さい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新規申請の方、不明の方は、記入しないで下さい</a:t>
          </a:r>
        </a:p>
      </xdr:txBody>
    </xdr:sp>
    <xdr:clientData/>
  </xdr:twoCellAnchor>
  <xdr:twoCellAnchor>
    <xdr:from>
      <xdr:col>9</xdr:col>
      <xdr:colOff>302895</xdr:colOff>
      <xdr:row>4</xdr:row>
      <xdr:rowOff>266225</xdr:rowOff>
    </xdr:from>
    <xdr:to>
      <xdr:col>14</xdr:col>
      <xdr:colOff>55278</xdr:colOff>
      <xdr:row>7</xdr:row>
      <xdr:rowOff>152401</xdr:rowOff>
    </xdr:to>
    <xdr:sp macro="" textlink="">
      <xdr:nvSpPr>
        <xdr:cNvPr id="8195" name="AutoShape 3">
          <a:extLst>
            <a:ext uri="{FF2B5EF4-FFF2-40B4-BE49-F238E27FC236}">
              <a16:creationId xmlns:a16="http://schemas.microsoft.com/office/drawing/2014/main" id="{00000000-0008-0000-0100-000003200000}"/>
            </a:ext>
          </a:extLst>
        </xdr:cNvPr>
        <xdr:cNvSpPr>
          <a:spLocks noChangeArrowheads="1"/>
        </xdr:cNvSpPr>
      </xdr:nvSpPr>
      <xdr:spPr bwMode="auto">
        <a:xfrm>
          <a:off x="3884295" y="1209200"/>
          <a:ext cx="1847883" cy="629126"/>
        </a:xfrm>
        <a:prstGeom prst="wedgeRoundRectCallout">
          <a:avLst>
            <a:gd name="adj1" fmla="val 63339"/>
            <a:gd name="adj2" fmla="val 5153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３． </a:t>
          </a:r>
          <a:r>
            <a:rPr lang="ja-JP" altLang="en-US" sz="1100" b="0" i="0" u="none" strike="noStrike" baseline="0">
              <a:solidFill>
                <a:srgbClr val="000000"/>
              </a:solidFill>
              <a:latin typeface="ＭＳ Ｐゴシック"/>
              <a:ea typeface="ＭＳ Ｐゴシック"/>
            </a:rPr>
            <a:t>申請者住所～ 担当者名を記入して下さい</a:t>
          </a:r>
        </a:p>
      </xdr:txBody>
    </xdr:sp>
    <xdr:clientData/>
  </xdr:twoCellAnchor>
  <xdr:twoCellAnchor>
    <xdr:from>
      <xdr:col>9</xdr:col>
      <xdr:colOff>374333</xdr:colOff>
      <xdr:row>10</xdr:row>
      <xdr:rowOff>18097</xdr:rowOff>
    </xdr:from>
    <xdr:to>
      <xdr:col>15</xdr:col>
      <xdr:colOff>9525</xdr:colOff>
      <xdr:row>12</xdr:row>
      <xdr:rowOff>302825</xdr:rowOff>
    </xdr:to>
    <xdr:sp macro="" textlink="">
      <xdr:nvSpPr>
        <xdr:cNvPr id="8196" name="AutoShape 4">
          <a:extLst>
            <a:ext uri="{FF2B5EF4-FFF2-40B4-BE49-F238E27FC236}">
              <a16:creationId xmlns:a16="http://schemas.microsoft.com/office/drawing/2014/main" id="{00000000-0008-0000-0100-000004200000}"/>
            </a:ext>
          </a:extLst>
        </xdr:cNvPr>
        <xdr:cNvSpPr>
          <a:spLocks noChangeArrowheads="1"/>
        </xdr:cNvSpPr>
      </xdr:nvSpPr>
      <xdr:spPr bwMode="auto">
        <a:xfrm>
          <a:off x="3955733" y="2104072"/>
          <a:ext cx="1978342" cy="884803"/>
        </a:xfrm>
        <a:prstGeom prst="wedgeRoundRectCallout">
          <a:avLst>
            <a:gd name="adj1" fmla="val -73189"/>
            <a:gd name="adj2" fmla="val 32462"/>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４． </a:t>
          </a:r>
          <a:r>
            <a:rPr lang="ja-JP" altLang="en-US" sz="1100" b="0" i="0" u="none" strike="noStrike" baseline="0">
              <a:solidFill>
                <a:srgbClr val="000000"/>
              </a:solidFill>
              <a:latin typeface="ＭＳ Ｐゴシック"/>
              <a:ea typeface="ＭＳ Ｐゴシック"/>
            </a:rPr>
            <a:t>古物商許可番号</a:t>
          </a:r>
        </a:p>
        <a:p>
          <a:pPr algn="l" rtl="0">
            <a:lnSpc>
              <a:spcPts val="1200"/>
            </a:lnSpc>
            <a:defRPr sz="1000"/>
          </a:pPr>
          <a:r>
            <a:rPr lang="ja-JP" altLang="en-US" sz="1100" b="0" i="0" u="none" strike="noStrike" baseline="0">
              <a:solidFill>
                <a:srgbClr val="000000"/>
              </a:solidFill>
              <a:latin typeface="ＭＳ Ｐゴシック"/>
              <a:ea typeface="ＭＳ Ｐゴシック"/>
            </a:rPr>
            <a:t>申請者が所有する</a:t>
          </a:r>
          <a:r>
            <a:rPr lang="ja-JP" altLang="en-US" sz="1100" b="1" i="0" u="none" strike="noStrike" baseline="0">
              <a:solidFill>
                <a:srgbClr val="000000"/>
              </a:solidFill>
              <a:latin typeface="ＭＳ Ｐゴシック"/>
              <a:ea typeface="ＭＳ Ｐゴシック"/>
            </a:rPr>
            <a:t>古物許可証の番号</a:t>
          </a:r>
          <a:r>
            <a:rPr lang="ja-JP" altLang="en-US" sz="1100" b="0" i="0" u="none" strike="noStrike" baseline="0">
              <a:solidFill>
                <a:srgbClr val="000000"/>
              </a:solidFill>
              <a:latin typeface="ＭＳ Ｐゴシック"/>
              <a:ea typeface="ＭＳ Ｐゴシック"/>
            </a:rPr>
            <a:t>を記入して下さい</a:t>
          </a:r>
        </a:p>
      </xdr:txBody>
    </xdr:sp>
    <xdr:clientData/>
  </xdr:twoCellAnchor>
  <xdr:twoCellAnchor>
    <xdr:from>
      <xdr:col>29</xdr:col>
      <xdr:colOff>85726</xdr:colOff>
      <xdr:row>9</xdr:row>
      <xdr:rowOff>1</xdr:rowOff>
    </xdr:from>
    <xdr:to>
      <xdr:col>32</xdr:col>
      <xdr:colOff>625227</xdr:colOff>
      <xdr:row>12</xdr:row>
      <xdr:rowOff>217154</xdr:rowOff>
    </xdr:to>
    <xdr:sp macro="" textlink="">
      <xdr:nvSpPr>
        <xdr:cNvPr id="8197" name="AutoShape 5">
          <a:extLst>
            <a:ext uri="{FF2B5EF4-FFF2-40B4-BE49-F238E27FC236}">
              <a16:creationId xmlns:a16="http://schemas.microsoft.com/office/drawing/2014/main" id="{00000000-0008-0000-0100-000005200000}"/>
            </a:ext>
          </a:extLst>
        </xdr:cNvPr>
        <xdr:cNvSpPr>
          <a:spLocks noChangeArrowheads="1"/>
        </xdr:cNvSpPr>
      </xdr:nvSpPr>
      <xdr:spPr bwMode="auto">
        <a:xfrm>
          <a:off x="9775032" y="1857376"/>
          <a:ext cx="1154906" cy="876300"/>
        </a:xfrm>
        <a:prstGeom prst="wedgeRoundRectCallout">
          <a:avLst>
            <a:gd name="adj1" fmla="val -39745"/>
            <a:gd name="adj2" fmla="val 72469"/>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１５． </a:t>
          </a:r>
          <a:r>
            <a:rPr lang="ja-JP" altLang="en-US" sz="1100" b="0" i="0" u="none" strike="noStrike" baseline="0">
              <a:solidFill>
                <a:srgbClr val="000000"/>
              </a:solidFill>
              <a:latin typeface="ＭＳ Ｐゴシック"/>
              <a:ea typeface="ＭＳ Ｐゴシック"/>
            </a:rPr>
            <a:t>調査 欄</a:t>
          </a:r>
        </a:p>
        <a:p>
          <a:pPr algn="l" rtl="0">
            <a:lnSpc>
              <a:spcPts val="1200"/>
            </a:lnSpc>
            <a:defRPr sz="1000"/>
          </a:pPr>
          <a:r>
            <a:rPr lang="ja-JP" altLang="en-US" sz="1100" b="0" i="0" u="none" strike="noStrike" baseline="0">
              <a:solidFill>
                <a:srgbClr val="000000"/>
              </a:solidFill>
              <a:latin typeface="ＭＳ Ｐゴシック"/>
              <a:ea typeface="ＭＳ Ｐゴシック"/>
            </a:rPr>
            <a:t>この欄は記入しないで下さい</a:t>
          </a:r>
        </a:p>
      </xdr:txBody>
    </xdr:sp>
    <xdr:clientData/>
  </xdr:twoCellAnchor>
  <xdr:twoCellAnchor>
    <xdr:from>
      <xdr:col>0</xdr:col>
      <xdr:colOff>85726</xdr:colOff>
      <xdr:row>5</xdr:row>
      <xdr:rowOff>180975</xdr:rowOff>
    </xdr:from>
    <xdr:to>
      <xdr:col>4</xdr:col>
      <xdr:colOff>428626</xdr:colOff>
      <xdr:row>12</xdr:row>
      <xdr:rowOff>319107</xdr:rowOff>
    </xdr:to>
    <xdr:sp macro="" textlink="">
      <xdr:nvSpPr>
        <xdr:cNvPr id="8198" name="AutoShape 6">
          <a:extLst>
            <a:ext uri="{FF2B5EF4-FFF2-40B4-BE49-F238E27FC236}">
              <a16:creationId xmlns:a16="http://schemas.microsoft.com/office/drawing/2014/main" id="{00000000-0008-0000-0100-000006200000}"/>
            </a:ext>
          </a:extLst>
        </xdr:cNvPr>
        <xdr:cNvSpPr>
          <a:spLocks noChangeArrowheads="1"/>
        </xdr:cNvSpPr>
      </xdr:nvSpPr>
      <xdr:spPr bwMode="auto">
        <a:xfrm>
          <a:off x="85726" y="1524000"/>
          <a:ext cx="2019300" cy="1481157"/>
        </a:xfrm>
        <a:prstGeom prst="wedgeRoundRectCallout">
          <a:avLst>
            <a:gd name="adj1" fmla="val 56148"/>
            <a:gd name="adj2" fmla="val 9231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５． </a:t>
          </a:r>
          <a:r>
            <a:rPr lang="ja-JP" altLang="en-US" sz="1100" b="0" i="0" u="none" strike="noStrike" baseline="0">
              <a:solidFill>
                <a:srgbClr val="000000"/>
              </a:solidFill>
              <a:latin typeface="ＭＳ Ｐゴシック"/>
              <a:ea typeface="ＭＳ Ｐゴシック"/>
            </a:rPr>
            <a:t>番号 欄 （No）</a:t>
          </a:r>
        </a:p>
        <a:p>
          <a:pPr algn="l" rtl="0">
            <a:lnSpc>
              <a:spcPts val="1300"/>
            </a:lnSpc>
            <a:defRPr sz="1000"/>
          </a:pPr>
          <a:r>
            <a:rPr lang="ja-JP" altLang="en-US" sz="1100" b="0" i="0" u="none" strike="noStrike" baseline="0">
              <a:solidFill>
                <a:srgbClr val="000000"/>
              </a:solidFill>
              <a:latin typeface="ＭＳ Ｐゴシック"/>
              <a:ea typeface="ＭＳ Ｐゴシック"/>
            </a:rPr>
            <a:t>申請ごとに １ からの連番となっています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●添付される車検証（写し）の右肩に同番号を記入して下さい</a:t>
          </a:r>
        </a:p>
      </xdr:txBody>
    </xdr:sp>
    <xdr:clientData/>
  </xdr:twoCellAnchor>
  <xdr:twoCellAnchor>
    <xdr:from>
      <xdr:col>0</xdr:col>
      <xdr:colOff>182880</xdr:colOff>
      <xdr:row>13</xdr:row>
      <xdr:rowOff>154780</xdr:rowOff>
    </xdr:from>
    <xdr:to>
      <xdr:col>4</xdr:col>
      <xdr:colOff>66675</xdr:colOff>
      <xdr:row>18</xdr:row>
      <xdr:rowOff>71436</xdr:rowOff>
    </xdr:to>
    <xdr:sp macro="" textlink="">
      <xdr:nvSpPr>
        <xdr:cNvPr id="8199" name="AutoShape 7">
          <a:extLst>
            <a:ext uri="{FF2B5EF4-FFF2-40B4-BE49-F238E27FC236}">
              <a16:creationId xmlns:a16="http://schemas.microsoft.com/office/drawing/2014/main" id="{00000000-0008-0000-0100-000007200000}"/>
            </a:ext>
          </a:extLst>
        </xdr:cNvPr>
        <xdr:cNvSpPr>
          <a:spLocks noChangeArrowheads="1"/>
        </xdr:cNvSpPr>
      </xdr:nvSpPr>
      <xdr:spPr bwMode="auto">
        <a:xfrm>
          <a:off x="182880" y="3164680"/>
          <a:ext cx="1560195" cy="897731"/>
        </a:xfrm>
        <a:prstGeom prst="wedgeRoundRectCallout">
          <a:avLst>
            <a:gd name="adj1" fmla="val 97028"/>
            <a:gd name="adj2" fmla="val 40122"/>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900"/>
            </a:lnSpc>
            <a:defRPr sz="1000"/>
          </a:pPr>
          <a:endParaRPr lang="en-US" altLang="ja-JP" sz="1100" b="1" i="0" u="none" strike="noStrike" baseline="0">
            <a:solidFill>
              <a:srgbClr val="000000"/>
            </a:solidFill>
            <a:latin typeface="ＭＳ Ｐゴシック"/>
            <a:ea typeface="ＭＳ Ｐゴシック"/>
          </a:endParaRPr>
        </a:p>
        <a:p>
          <a:pPr algn="l" rtl="0">
            <a:lnSpc>
              <a:spcPts val="900"/>
            </a:lnSpc>
            <a:defRPr sz="1000"/>
          </a:pPr>
          <a:r>
            <a:rPr lang="ja-JP" altLang="en-US" sz="1100" b="1" i="0" u="none" strike="noStrike" baseline="0">
              <a:solidFill>
                <a:srgbClr val="000000"/>
              </a:solidFill>
              <a:latin typeface="ＭＳ Ｐゴシック"/>
              <a:ea typeface="ＭＳ Ｐゴシック"/>
            </a:rPr>
            <a:t> ６． </a:t>
          </a:r>
          <a:r>
            <a:rPr lang="ja-JP" altLang="en-US" sz="1100" b="0" i="0" u="none" strike="noStrike" baseline="0">
              <a:solidFill>
                <a:srgbClr val="000000"/>
              </a:solidFill>
              <a:latin typeface="ＭＳ Ｐゴシック"/>
              <a:ea typeface="ＭＳ Ｐゴシック"/>
            </a:rPr>
            <a:t>地区 欄</a:t>
          </a:r>
        </a:p>
        <a:p>
          <a:pPr algn="l" rtl="0">
            <a:defRPr sz="1000"/>
          </a:pPr>
          <a:r>
            <a:rPr lang="ja-JP" altLang="en-US" sz="1100" b="0" i="0" u="none" strike="noStrike" baseline="0">
              <a:solidFill>
                <a:srgbClr val="000000"/>
              </a:solidFill>
              <a:latin typeface="ＭＳ Ｐゴシック"/>
              <a:ea typeface="ＭＳ Ｐゴシック"/>
            </a:rPr>
            <a:t>登録番号の文字は</a:t>
          </a:r>
          <a:r>
            <a:rPr lang="ja-JP" altLang="en-US" sz="1200" b="1" i="0" u="none" strike="noStrike" baseline="0">
              <a:solidFill>
                <a:srgbClr val="000000"/>
              </a:solidFill>
              <a:latin typeface="ＭＳ Ｐゴシック"/>
              <a:ea typeface="ＭＳ Ｐゴシック"/>
            </a:rPr>
            <a:t>漢字</a:t>
          </a:r>
          <a:r>
            <a:rPr lang="ja-JP" altLang="en-US" sz="1100" b="0" i="0" u="none" strike="noStrike" baseline="0">
              <a:solidFill>
                <a:srgbClr val="000000"/>
              </a:solidFill>
              <a:latin typeface="ＭＳ Ｐゴシック"/>
              <a:ea typeface="ＭＳ Ｐゴシック"/>
            </a:rPr>
            <a:t>で記入して下さい</a:t>
          </a:r>
        </a:p>
      </xdr:txBody>
    </xdr:sp>
    <xdr:clientData/>
  </xdr:twoCellAnchor>
  <xdr:twoCellAnchor>
    <xdr:from>
      <xdr:col>17</xdr:col>
      <xdr:colOff>146685</xdr:colOff>
      <xdr:row>10</xdr:row>
      <xdr:rowOff>266700</xdr:rowOff>
    </xdr:from>
    <xdr:to>
      <xdr:col>27</xdr:col>
      <xdr:colOff>116106</xdr:colOff>
      <xdr:row>14</xdr:row>
      <xdr:rowOff>145817</xdr:rowOff>
    </xdr:to>
    <xdr:sp macro="" textlink="">
      <xdr:nvSpPr>
        <xdr:cNvPr id="8200" name="AutoShape 8">
          <a:extLst>
            <a:ext uri="{FF2B5EF4-FFF2-40B4-BE49-F238E27FC236}">
              <a16:creationId xmlns:a16="http://schemas.microsoft.com/office/drawing/2014/main" id="{00000000-0008-0000-0100-000008200000}"/>
            </a:ext>
          </a:extLst>
        </xdr:cNvPr>
        <xdr:cNvSpPr>
          <a:spLocks noChangeArrowheads="1"/>
        </xdr:cNvSpPr>
      </xdr:nvSpPr>
      <xdr:spPr bwMode="auto">
        <a:xfrm flipH="1">
          <a:off x="7190423" y="2195513"/>
          <a:ext cx="2310764" cy="995362"/>
        </a:xfrm>
        <a:prstGeom prst="wedgeRoundRectCallout">
          <a:avLst>
            <a:gd name="adj1" fmla="val 50143"/>
            <a:gd name="adj2" fmla="val 8899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 </a:t>
          </a: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１１． </a:t>
          </a:r>
          <a:r>
            <a:rPr lang="ja-JP" altLang="en-US" sz="1100" b="0" i="0" u="none" strike="noStrike" baseline="0">
              <a:solidFill>
                <a:srgbClr val="000000"/>
              </a:solidFill>
              <a:latin typeface="ＭＳ Ｐゴシック"/>
              <a:ea typeface="ＭＳ Ｐゴシック"/>
            </a:rPr>
            <a:t>車台番号 欄</a:t>
          </a:r>
        </a:p>
        <a:p>
          <a:pPr algn="l" rtl="0">
            <a:lnSpc>
              <a:spcPts val="1200"/>
            </a:lnSpc>
            <a:defRPr sz="1000"/>
          </a:pPr>
          <a:r>
            <a:rPr lang="ja-JP" altLang="en-US" sz="1100" b="0" i="0" u="none" strike="noStrike" baseline="0">
              <a:solidFill>
                <a:srgbClr val="000000"/>
              </a:solidFill>
              <a:latin typeface="ＭＳ Ｐゴシック"/>
              <a:ea typeface="ＭＳ Ｐゴシック"/>
            </a:rPr>
            <a:t>車検証の『車台番号』 </a:t>
          </a:r>
          <a:r>
            <a:rPr lang="ja-JP" altLang="en-US" sz="1200" b="1" i="0" u="none" strike="noStrike" baseline="0">
              <a:solidFill>
                <a:srgbClr val="000000"/>
              </a:solidFill>
              <a:latin typeface="ＭＳ Ｐゴシック"/>
              <a:ea typeface="ＭＳ Ｐゴシック"/>
            </a:rPr>
            <a:t>下４桁 </a:t>
          </a:r>
          <a:r>
            <a:rPr lang="ja-JP" altLang="en-US" sz="1100" b="0" i="0" u="none" strike="noStrike" baseline="0">
              <a:solidFill>
                <a:srgbClr val="000000"/>
              </a:solidFill>
              <a:latin typeface="ＭＳ Ｐゴシック"/>
              <a:ea typeface="ＭＳ Ｐゴシック"/>
            </a:rPr>
            <a:t>を記入して下さい</a:t>
          </a:r>
        </a:p>
      </xdr:txBody>
    </xdr:sp>
    <xdr:clientData/>
  </xdr:twoCellAnchor>
  <xdr:twoCellAnchor>
    <xdr:from>
      <xdr:col>9</xdr:col>
      <xdr:colOff>394335</xdr:colOff>
      <xdr:row>25</xdr:row>
      <xdr:rowOff>99059</xdr:rowOff>
    </xdr:from>
    <xdr:to>
      <xdr:col>15</xdr:col>
      <xdr:colOff>76989</xdr:colOff>
      <xdr:row>32</xdr:row>
      <xdr:rowOff>104775</xdr:rowOff>
    </xdr:to>
    <xdr:sp macro="" textlink="">
      <xdr:nvSpPr>
        <xdr:cNvPr id="8201" name="AutoShape 9">
          <a:extLst>
            <a:ext uri="{FF2B5EF4-FFF2-40B4-BE49-F238E27FC236}">
              <a16:creationId xmlns:a16="http://schemas.microsoft.com/office/drawing/2014/main" id="{00000000-0008-0000-0100-000009200000}"/>
            </a:ext>
          </a:extLst>
        </xdr:cNvPr>
        <xdr:cNvSpPr>
          <a:spLocks noChangeArrowheads="1"/>
        </xdr:cNvSpPr>
      </xdr:nvSpPr>
      <xdr:spPr bwMode="auto">
        <a:xfrm>
          <a:off x="3975735" y="5318759"/>
          <a:ext cx="2025804" cy="1215391"/>
        </a:xfrm>
        <a:prstGeom prst="wedgeRoundRectCallout">
          <a:avLst>
            <a:gd name="adj1" fmla="val -4765"/>
            <a:gd name="adj2" fmla="val -118410"/>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１０． </a:t>
          </a:r>
          <a:r>
            <a:rPr lang="ja-JP" altLang="en-US" sz="1100" b="0" i="0" u="none" strike="noStrike" baseline="0">
              <a:solidFill>
                <a:srgbClr val="000000"/>
              </a:solidFill>
              <a:latin typeface="ＭＳ Ｐゴシック"/>
              <a:ea typeface="ＭＳ Ｐゴシック"/>
            </a:rPr>
            <a:t>登録年月日 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車検証の「登録年月日」欄を見て記入ください</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155256</xdr:colOff>
      <xdr:row>25</xdr:row>
      <xdr:rowOff>99060</xdr:rowOff>
    </xdr:from>
    <xdr:to>
      <xdr:col>32</xdr:col>
      <xdr:colOff>828675</xdr:colOff>
      <xdr:row>30</xdr:row>
      <xdr:rowOff>38100</xdr:rowOff>
    </xdr:to>
    <xdr:sp macro="" textlink="">
      <xdr:nvSpPr>
        <xdr:cNvPr id="8202" name="AutoShape 10">
          <a:extLst>
            <a:ext uri="{FF2B5EF4-FFF2-40B4-BE49-F238E27FC236}">
              <a16:creationId xmlns:a16="http://schemas.microsoft.com/office/drawing/2014/main" id="{00000000-0008-0000-0100-00000A200000}"/>
            </a:ext>
          </a:extLst>
        </xdr:cNvPr>
        <xdr:cNvSpPr>
          <a:spLocks noChangeArrowheads="1"/>
        </xdr:cNvSpPr>
      </xdr:nvSpPr>
      <xdr:spPr bwMode="auto">
        <a:xfrm>
          <a:off x="7994331" y="5318760"/>
          <a:ext cx="2111694" cy="805815"/>
        </a:xfrm>
        <a:prstGeom prst="wedgeRoundRectCallout">
          <a:avLst>
            <a:gd name="adj1" fmla="val -74465"/>
            <a:gd name="adj2" fmla="val -11252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１２． </a:t>
          </a:r>
          <a:r>
            <a:rPr lang="ja-JP" altLang="en-US" sz="1100" b="0" i="0" u="none" strike="noStrike" baseline="0">
              <a:solidFill>
                <a:srgbClr val="000000"/>
              </a:solidFill>
              <a:latin typeface="ＭＳ Ｐゴシック"/>
              <a:ea typeface="ＭＳ Ｐゴシック"/>
            </a:rPr>
            <a:t>車名又はペットネーム欄</a:t>
          </a:r>
        </a:p>
        <a:p>
          <a:pPr algn="l" rtl="0">
            <a:lnSpc>
              <a:spcPts val="1200"/>
            </a:lnSpc>
            <a:defRPr sz="1000"/>
          </a:pPr>
          <a:r>
            <a:rPr lang="ja-JP" altLang="en-US" sz="1100" b="0" i="0" u="none" strike="noStrike" baseline="0">
              <a:solidFill>
                <a:srgbClr val="000000"/>
              </a:solidFill>
              <a:latin typeface="ＭＳ Ｐゴシック"/>
              <a:ea typeface="ＭＳ Ｐゴシック"/>
            </a:rPr>
            <a:t>車検証の車名またはペットネームを記入して下さい</a:t>
          </a:r>
        </a:p>
      </xdr:txBody>
    </xdr:sp>
    <xdr:clientData/>
  </xdr:twoCellAnchor>
  <xdr:twoCellAnchor>
    <xdr:from>
      <xdr:col>26</xdr:col>
      <xdr:colOff>163831</xdr:colOff>
      <xdr:row>16</xdr:row>
      <xdr:rowOff>149543</xdr:rowOff>
    </xdr:from>
    <xdr:to>
      <xdr:col>32</xdr:col>
      <xdr:colOff>870419</xdr:colOff>
      <xdr:row>24</xdr:row>
      <xdr:rowOff>19624</xdr:rowOff>
    </xdr:to>
    <xdr:sp macro="" textlink="">
      <xdr:nvSpPr>
        <xdr:cNvPr id="8203" name="AutoShape 11">
          <a:extLst>
            <a:ext uri="{FF2B5EF4-FFF2-40B4-BE49-F238E27FC236}">
              <a16:creationId xmlns:a16="http://schemas.microsoft.com/office/drawing/2014/main" id="{00000000-0008-0000-0100-00000B200000}"/>
            </a:ext>
          </a:extLst>
        </xdr:cNvPr>
        <xdr:cNvSpPr>
          <a:spLocks noChangeArrowheads="1"/>
        </xdr:cNvSpPr>
      </xdr:nvSpPr>
      <xdr:spPr bwMode="auto">
        <a:xfrm>
          <a:off x="8412481" y="3797618"/>
          <a:ext cx="1735288" cy="1260731"/>
        </a:xfrm>
        <a:prstGeom prst="wedgeRoundRectCallout">
          <a:avLst>
            <a:gd name="adj1" fmla="val -64240"/>
            <a:gd name="adj2" fmla="val 3572"/>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１３． </a:t>
          </a:r>
          <a:r>
            <a:rPr lang="ja-JP" altLang="en-US" sz="1100" b="0" i="0" u="none" strike="noStrike" baseline="0">
              <a:solidFill>
                <a:srgbClr val="000000"/>
              </a:solidFill>
              <a:latin typeface="ＭＳ Ｐゴシック"/>
              <a:ea typeface="ＭＳ Ｐゴシック"/>
            </a:rPr>
            <a:t>展示場 欄</a:t>
          </a:r>
        </a:p>
        <a:p>
          <a:pPr algn="l" rtl="0">
            <a:lnSpc>
              <a:spcPts val="1200"/>
            </a:lnSpc>
            <a:defRPr sz="1000"/>
          </a:pPr>
          <a:r>
            <a:rPr lang="ja-JP" altLang="en-US" sz="1100" b="0" i="0" u="none" strike="noStrike" baseline="0">
              <a:solidFill>
                <a:srgbClr val="000000"/>
              </a:solidFill>
              <a:latin typeface="ＭＳ Ｐゴシック"/>
              <a:ea typeface="ＭＳ Ｐゴシック"/>
            </a:rPr>
            <a:t>当該車両の４月１日現在における展示場　（修理工場、置場、オーション会場も含む）を記入して下さい</a:t>
          </a:r>
        </a:p>
      </xdr:txBody>
    </xdr:sp>
    <xdr:clientData/>
  </xdr:twoCellAnchor>
  <xdr:twoCellAnchor>
    <xdr:from>
      <xdr:col>18</xdr:col>
      <xdr:colOff>46672</xdr:colOff>
      <xdr:row>27</xdr:row>
      <xdr:rowOff>82155</xdr:rowOff>
    </xdr:from>
    <xdr:to>
      <xdr:col>23</xdr:col>
      <xdr:colOff>128623</xdr:colOff>
      <xdr:row>31</xdr:row>
      <xdr:rowOff>49480</xdr:rowOff>
    </xdr:to>
    <xdr:sp macro="" textlink="">
      <xdr:nvSpPr>
        <xdr:cNvPr id="8204" name="AutoShape 12">
          <a:extLst>
            <a:ext uri="{FF2B5EF4-FFF2-40B4-BE49-F238E27FC236}">
              <a16:creationId xmlns:a16="http://schemas.microsoft.com/office/drawing/2014/main" id="{00000000-0008-0000-0100-00000C200000}"/>
            </a:ext>
          </a:extLst>
        </xdr:cNvPr>
        <xdr:cNvSpPr>
          <a:spLocks noChangeArrowheads="1"/>
        </xdr:cNvSpPr>
      </xdr:nvSpPr>
      <xdr:spPr bwMode="auto">
        <a:xfrm flipH="1">
          <a:off x="6845141" y="5618561"/>
          <a:ext cx="1213045" cy="628123"/>
        </a:xfrm>
        <a:prstGeom prst="wedgeRoundRectCallout">
          <a:avLst>
            <a:gd name="adj1" fmla="val 50564"/>
            <a:gd name="adj2" fmla="val -107457"/>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１４． </a:t>
          </a:r>
          <a:r>
            <a:rPr lang="ja-JP" altLang="en-US" sz="1100" b="0" i="0" u="none" strike="noStrike" baseline="0">
              <a:solidFill>
                <a:srgbClr val="000000"/>
              </a:solidFill>
              <a:latin typeface="ＭＳ Ｐゴシック"/>
              <a:ea typeface="ＭＳ Ｐゴシック"/>
            </a:rPr>
            <a:t>余白</a:t>
          </a:r>
        </a:p>
        <a:p>
          <a:pPr algn="l" rtl="0">
            <a:lnSpc>
              <a:spcPts val="1200"/>
            </a:lnSpc>
            <a:defRPr sz="1000"/>
          </a:pPr>
          <a:r>
            <a:rPr lang="ja-JP" altLang="en-US" sz="1100" b="1" i="0" u="none" strike="noStrike" baseline="0">
              <a:solidFill>
                <a:srgbClr val="000000"/>
              </a:solidFill>
              <a:latin typeface="ＭＳ Ｐゴシック"/>
              <a:ea typeface="ＭＳ Ｐゴシック"/>
            </a:rPr>
            <a:t>以下余白</a:t>
          </a:r>
          <a:r>
            <a:rPr lang="ja-JP" altLang="en-US" sz="1100" b="0" i="0" u="none" strike="noStrike" baseline="0">
              <a:solidFill>
                <a:srgbClr val="000000"/>
              </a:solidFill>
              <a:latin typeface="ＭＳ Ｐゴシック"/>
              <a:ea typeface="ＭＳ Ｐゴシック"/>
            </a:rPr>
            <a:t>を書き込んでください</a:t>
          </a:r>
        </a:p>
      </xdr:txBody>
    </xdr:sp>
    <xdr:clientData/>
  </xdr:twoCellAnchor>
  <xdr:twoCellAnchor>
    <xdr:from>
      <xdr:col>0</xdr:col>
      <xdr:colOff>76199</xdr:colOff>
      <xdr:row>19</xdr:row>
      <xdr:rowOff>40005</xdr:rowOff>
    </xdr:from>
    <xdr:to>
      <xdr:col>4</xdr:col>
      <xdr:colOff>409574</xdr:colOff>
      <xdr:row>24</xdr:row>
      <xdr:rowOff>67225</xdr:rowOff>
    </xdr:to>
    <xdr:sp macro="" textlink="">
      <xdr:nvSpPr>
        <xdr:cNvPr id="8205" name="AutoShape 13">
          <a:extLst>
            <a:ext uri="{FF2B5EF4-FFF2-40B4-BE49-F238E27FC236}">
              <a16:creationId xmlns:a16="http://schemas.microsoft.com/office/drawing/2014/main" id="{00000000-0008-0000-0100-00000D200000}"/>
            </a:ext>
          </a:extLst>
        </xdr:cNvPr>
        <xdr:cNvSpPr>
          <a:spLocks noChangeArrowheads="1"/>
        </xdr:cNvSpPr>
      </xdr:nvSpPr>
      <xdr:spPr bwMode="auto">
        <a:xfrm>
          <a:off x="76199" y="4202430"/>
          <a:ext cx="2009775" cy="903520"/>
        </a:xfrm>
        <a:prstGeom prst="wedgeRoundRectCallout">
          <a:avLst>
            <a:gd name="adj1" fmla="val 91890"/>
            <a:gd name="adj2" fmla="val -33863"/>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７． </a:t>
          </a:r>
          <a:r>
            <a:rPr lang="ja-JP" altLang="en-US" sz="1100" b="0" i="0" u="none" strike="noStrike" baseline="0">
              <a:solidFill>
                <a:srgbClr val="000000"/>
              </a:solidFill>
              <a:latin typeface="ＭＳ Ｐゴシック"/>
              <a:ea typeface="ＭＳ Ｐゴシック"/>
            </a:rPr>
            <a:t>車種 欄</a:t>
          </a:r>
        </a:p>
        <a:p>
          <a:pPr algn="l" rtl="0">
            <a:lnSpc>
              <a:spcPts val="1200"/>
            </a:lnSpc>
            <a:defRPr sz="1000"/>
          </a:pPr>
          <a:r>
            <a:rPr lang="ja-JP" altLang="en-US" sz="1100" b="0" i="0" u="none" strike="noStrike" baseline="0">
              <a:solidFill>
                <a:srgbClr val="000000"/>
              </a:solidFill>
              <a:latin typeface="ＭＳ Ｐゴシック"/>
              <a:ea typeface="ＭＳ Ｐゴシック"/>
            </a:rPr>
            <a:t>３桁ですので、２桁の場合は頭を「０」で埋めて記入して下さい</a:t>
          </a:r>
        </a:p>
      </xdr:txBody>
    </xdr:sp>
    <xdr:clientData/>
  </xdr:twoCellAnchor>
  <xdr:twoCellAnchor>
    <xdr:from>
      <xdr:col>0</xdr:col>
      <xdr:colOff>180973</xdr:colOff>
      <xdr:row>25</xdr:row>
      <xdr:rowOff>36196</xdr:rowOff>
    </xdr:from>
    <xdr:to>
      <xdr:col>4</xdr:col>
      <xdr:colOff>398138</xdr:colOff>
      <xdr:row>29</xdr:row>
      <xdr:rowOff>19051</xdr:rowOff>
    </xdr:to>
    <xdr:sp macro="" textlink="">
      <xdr:nvSpPr>
        <xdr:cNvPr id="8206" name="AutoShape 14">
          <a:extLst>
            <a:ext uri="{FF2B5EF4-FFF2-40B4-BE49-F238E27FC236}">
              <a16:creationId xmlns:a16="http://schemas.microsoft.com/office/drawing/2014/main" id="{00000000-0008-0000-0100-00000E200000}"/>
            </a:ext>
          </a:extLst>
        </xdr:cNvPr>
        <xdr:cNvSpPr>
          <a:spLocks noChangeArrowheads="1"/>
        </xdr:cNvSpPr>
      </xdr:nvSpPr>
      <xdr:spPr bwMode="auto">
        <a:xfrm flipH="1">
          <a:off x="180973" y="5255896"/>
          <a:ext cx="1893565" cy="678180"/>
        </a:xfrm>
        <a:prstGeom prst="wedgeRoundRectCallout">
          <a:avLst>
            <a:gd name="adj1" fmla="val -117933"/>
            <a:gd name="adj2" fmla="val -13094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endParaRPr lang="en-US" altLang="ja-JP"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 ８． かな </a:t>
          </a:r>
          <a:r>
            <a:rPr lang="ja-JP" altLang="en-US" sz="1100" b="0" i="0" u="none" strike="noStrike" baseline="0">
              <a:solidFill>
                <a:srgbClr val="000000"/>
              </a:solidFill>
              <a:latin typeface="ＭＳ Ｐゴシック"/>
              <a:ea typeface="ＭＳ Ｐゴシック"/>
            </a:rPr>
            <a:t>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ひらがな</a:t>
          </a:r>
          <a:r>
            <a:rPr lang="ja-JP" altLang="en-US" sz="1100" b="0" i="0" u="none" strike="noStrike" baseline="0">
              <a:solidFill>
                <a:srgbClr val="000000"/>
              </a:solidFill>
              <a:latin typeface="ＭＳ Ｐゴシック"/>
              <a:ea typeface="ＭＳ Ｐゴシック"/>
            </a:rPr>
            <a:t>で記入して下さい</a:t>
          </a:r>
        </a:p>
      </xdr:txBody>
    </xdr:sp>
    <xdr:clientData/>
  </xdr:twoCellAnchor>
  <xdr:twoCellAnchor>
    <xdr:from>
      <xdr:col>26</xdr:col>
      <xdr:colOff>117158</xdr:colOff>
      <xdr:row>10</xdr:row>
      <xdr:rowOff>2381</xdr:rowOff>
    </xdr:from>
    <xdr:to>
      <xdr:col>27</xdr:col>
      <xdr:colOff>121379</xdr:colOff>
      <xdr:row>10</xdr:row>
      <xdr:rowOff>230757</xdr:rowOff>
    </xdr:to>
    <xdr:sp macro="" textlink="">
      <xdr:nvSpPr>
        <xdr:cNvPr id="8207" name="Oval 15">
          <a:extLst>
            <a:ext uri="{FF2B5EF4-FFF2-40B4-BE49-F238E27FC236}">
              <a16:creationId xmlns:a16="http://schemas.microsoft.com/office/drawing/2014/main" id="{00000000-0008-0000-0100-00000F200000}"/>
            </a:ext>
          </a:extLst>
        </xdr:cNvPr>
        <xdr:cNvSpPr>
          <a:spLocks noChangeArrowheads="1"/>
        </xdr:cNvSpPr>
      </xdr:nvSpPr>
      <xdr:spPr bwMode="auto">
        <a:xfrm>
          <a:off x="9227344" y="1916906"/>
          <a:ext cx="265221" cy="250031"/>
        </a:xfrm>
        <a:prstGeom prst="ellipse">
          <a:avLst/>
        </a:prstGeom>
        <a:solidFill>
          <a:srgbClr val="FFFFFF"/>
        </a:solidFill>
        <a:ln w="9525">
          <a:solidFill>
            <a:srgbClr val="000000"/>
          </a:solidFill>
          <a:round/>
          <a:headEnd/>
          <a:tailEnd/>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印</a:t>
          </a:r>
        </a:p>
      </xdr:txBody>
    </xdr:sp>
    <xdr:clientData/>
  </xdr:twoCellAnchor>
  <xdr:twoCellAnchor>
    <xdr:from>
      <xdr:col>4</xdr:col>
      <xdr:colOff>451960</xdr:colOff>
      <xdr:row>29</xdr:row>
      <xdr:rowOff>38099</xdr:rowOff>
    </xdr:from>
    <xdr:to>
      <xdr:col>9</xdr:col>
      <xdr:colOff>314898</xdr:colOff>
      <xdr:row>35</xdr:row>
      <xdr:rowOff>71438</xdr:rowOff>
    </xdr:to>
    <xdr:sp macro="" textlink="">
      <xdr:nvSpPr>
        <xdr:cNvPr id="8208" name="AutoShape 16">
          <a:extLst>
            <a:ext uri="{FF2B5EF4-FFF2-40B4-BE49-F238E27FC236}">
              <a16:creationId xmlns:a16="http://schemas.microsoft.com/office/drawing/2014/main" id="{00000000-0008-0000-0100-000010200000}"/>
            </a:ext>
          </a:extLst>
        </xdr:cNvPr>
        <xdr:cNvSpPr>
          <a:spLocks noChangeArrowheads="1"/>
        </xdr:cNvSpPr>
      </xdr:nvSpPr>
      <xdr:spPr bwMode="auto">
        <a:xfrm flipH="1">
          <a:off x="2380773" y="5765005"/>
          <a:ext cx="1982769" cy="1033464"/>
        </a:xfrm>
        <a:prstGeom prst="wedgeRoundRectCallout">
          <a:avLst>
            <a:gd name="adj1" fmla="val -49354"/>
            <a:gd name="adj2" fmla="val -18750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９． </a:t>
          </a:r>
          <a:r>
            <a:rPr lang="ja-JP" altLang="en-US" sz="1100" b="0" i="0" u="none" strike="noStrike" baseline="0">
              <a:solidFill>
                <a:srgbClr val="000000"/>
              </a:solidFill>
              <a:latin typeface="ＭＳ Ｐゴシック"/>
              <a:ea typeface="ＭＳ Ｐゴシック"/>
            </a:rPr>
            <a:t>番号 欄</a:t>
          </a:r>
        </a:p>
        <a:p>
          <a:pPr algn="l" rtl="0">
            <a:lnSpc>
              <a:spcPts val="1200"/>
            </a:lnSpc>
            <a:defRPr sz="1000"/>
          </a:pPr>
          <a:r>
            <a:rPr lang="ja-JP" altLang="en-US" sz="1100" b="0" i="0" u="none" strike="noStrike" baseline="0">
              <a:solidFill>
                <a:srgbClr val="000000"/>
              </a:solidFill>
              <a:latin typeface="ＭＳ Ｐゴシック"/>
              <a:ea typeface="ＭＳ Ｐゴシック"/>
            </a:rPr>
            <a:t>４桁ですので、３桁以下の場合は頭を「０」で埋めて記入して下さい</a:t>
          </a:r>
        </a:p>
      </xdr:txBody>
    </xdr:sp>
    <xdr:clientData/>
  </xdr:twoCellAnchor>
  <xdr:twoCellAnchor>
    <xdr:from>
      <xdr:col>30</xdr:col>
      <xdr:colOff>0</xdr:colOff>
      <xdr:row>4</xdr:row>
      <xdr:rowOff>0</xdr:rowOff>
    </xdr:from>
    <xdr:to>
      <xdr:col>32</xdr:col>
      <xdr:colOff>682376</xdr:colOff>
      <xdr:row>7</xdr:row>
      <xdr:rowOff>139761</xdr:rowOff>
    </xdr:to>
    <xdr:sp macro="" textlink="">
      <xdr:nvSpPr>
        <xdr:cNvPr id="18" name="AutoShape 5">
          <a:extLst>
            <a:ext uri="{FF2B5EF4-FFF2-40B4-BE49-F238E27FC236}">
              <a16:creationId xmlns:a16="http://schemas.microsoft.com/office/drawing/2014/main" id="{927EF5FC-222E-4D45-BC3B-CF1CDD443537}"/>
            </a:ext>
          </a:extLst>
        </xdr:cNvPr>
        <xdr:cNvSpPr>
          <a:spLocks noChangeArrowheads="1"/>
        </xdr:cNvSpPr>
      </xdr:nvSpPr>
      <xdr:spPr bwMode="auto">
        <a:xfrm>
          <a:off x="9239250" y="916781"/>
          <a:ext cx="1087189" cy="883903"/>
        </a:xfrm>
        <a:prstGeom prst="wedgeRoundRectCallout">
          <a:avLst>
            <a:gd name="adj1" fmla="val -87931"/>
            <a:gd name="adj2" fmla="val 81225"/>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代表者印</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又は</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法人印</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（ご担当者印可）</a:t>
          </a:r>
          <a:endParaRPr lang="en-US" altLang="ja-JP" sz="1100" b="1"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157693</xdr:colOff>
      <xdr:row>1</xdr:row>
      <xdr:rowOff>23281</xdr:rowOff>
    </xdr:from>
    <xdr:to>
      <xdr:col>3</xdr:col>
      <xdr:colOff>105834</xdr:colOff>
      <xdr:row>8</xdr:row>
      <xdr:rowOff>83553</xdr:rowOff>
    </xdr:to>
    <xdr:sp macro="" textlink="">
      <xdr:nvSpPr>
        <xdr:cNvPr id="2" name="Oval 1">
          <a:extLst>
            <a:ext uri="{FF2B5EF4-FFF2-40B4-BE49-F238E27FC236}">
              <a16:creationId xmlns:a16="http://schemas.microsoft.com/office/drawing/2014/main" id="{F0B044B0-1AEE-4AF1-BABE-4A2A52034D1B}"/>
            </a:ext>
          </a:extLst>
        </xdr:cNvPr>
        <xdr:cNvSpPr>
          <a:spLocks noChangeArrowheads="1"/>
        </xdr:cNvSpPr>
      </xdr:nvSpPr>
      <xdr:spPr bwMode="auto">
        <a:xfrm>
          <a:off x="157693" y="182032"/>
          <a:ext cx="1493866" cy="1489021"/>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30480</xdr:rowOff>
    </xdr:from>
    <xdr:to>
      <xdr:col>5</xdr:col>
      <xdr:colOff>0</xdr:colOff>
      <xdr:row>5</xdr:row>
      <xdr:rowOff>30480</xdr:rowOff>
    </xdr:to>
    <xdr:sp macro="" textlink="">
      <xdr:nvSpPr>
        <xdr:cNvPr id="3162" name="Oval 1">
          <a:extLst>
            <a:ext uri="{FF2B5EF4-FFF2-40B4-BE49-F238E27FC236}">
              <a16:creationId xmlns:a16="http://schemas.microsoft.com/office/drawing/2014/main" id="{00000000-0008-0000-0600-00005A0C0000}"/>
            </a:ext>
          </a:extLst>
        </xdr:cNvPr>
        <xdr:cNvSpPr>
          <a:spLocks noChangeArrowheads="1"/>
        </xdr:cNvSpPr>
      </xdr:nvSpPr>
      <xdr:spPr bwMode="auto">
        <a:xfrm>
          <a:off x="190500" y="30480"/>
          <a:ext cx="830580" cy="86106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153883</xdr:colOff>
      <xdr:row>1</xdr:row>
      <xdr:rowOff>25186</xdr:rowOff>
    </xdr:from>
    <xdr:to>
      <xdr:col>3</xdr:col>
      <xdr:colOff>102024</xdr:colOff>
      <xdr:row>7</xdr:row>
      <xdr:rowOff>158752</xdr:rowOff>
    </xdr:to>
    <xdr:sp macro="" textlink="">
      <xdr:nvSpPr>
        <xdr:cNvPr id="5" name="Oval 1">
          <a:extLst>
            <a:ext uri="{FF2B5EF4-FFF2-40B4-BE49-F238E27FC236}">
              <a16:creationId xmlns:a16="http://schemas.microsoft.com/office/drawing/2014/main" id="{00000000-0008-0000-0700-000005000000}"/>
            </a:ext>
          </a:extLst>
        </xdr:cNvPr>
        <xdr:cNvSpPr>
          <a:spLocks noChangeArrowheads="1"/>
        </xdr:cNvSpPr>
      </xdr:nvSpPr>
      <xdr:spPr bwMode="auto">
        <a:xfrm>
          <a:off x="157693" y="192614"/>
          <a:ext cx="1609724" cy="1468969"/>
        </a:xfrm>
        <a:prstGeom prst="ellipse">
          <a:avLst/>
        </a:prstGeom>
        <a:solidFill>
          <a:srgbClr val="FFFFFF"/>
        </a:solidFill>
        <a:ln w="9525">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19</xdr:col>
      <xdr:colOff>699952</xdr:colOff>
      <xdr:row>38</xdr:row>
      <xdr:rowOff>62440</xdr:rowOff>
    </xdr:from>
    <xdr:to>
      <xdr:col>19</xdr:col>
      <xdr:colOff>1183511</xdr:colOff>
      <xdr:row>38</xdr:row>
      <xdr:rowOff>376765</xdr:rowOff>
    </xdr:to>
    <xdr:sp macro="" textlink="" fLocksText="0">
      <xdr:nvSpPr>
        <xdr:cNvPr id="6" name="円/楕円 5">
          <a:extLst>
            <a:ext uri="{FF2B5EF4-FFF2-40B4-BE49-F238E27FC236}">
              <a16:creationId xmlns:a16="http://schemas.microsoft.com/office/drawing/2014/main" id="{00000000-0008-0000-0700-000006000000}"/>
            </a:ext>
          </a:extLst>
        </xdr:cNvPr>
        <xdr:cNvSpPr/>
      </xdr:nvSpPr>
      <xdr:spPr>
        <a:xfrm>
          <a:off x="6890658" y="16838686"/>
          <a:ext cx="478971" cy="314325"/>
        </a:xfrm>
        <a:prstGeom prst="ellipse">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LocksWithSheet="0"/>
  </xdr:twoCellAnchor>
  <xdr:twoCellAnchor>
    <xdr:from>
      <xdr:col>19</xdr:col>
      <xdr:colOff>710837</xdr:colOff>
      <xdr:row>39</xdr:row>
      <xdr:rowOff>314325</xdr:rowOff>
    </xdr:from>
    <xdr:to>
      <xdr:col>19</xdr:col>
      <xdr:colOff>1218385</xdr:colOff>
      <xdr:row>39</xdr:row>
      <xdr:rowOff>636134</xdr:rowOff>
    </xdr:to>
    <xdr:sp macro="" textlink="" fLocksText="0">
      <xdr:nvSpPr>
        <xdr:cNvPr id="7" name="円/楕円 6">
          <a:extLst>
            <a:ext uri="{FF2B5EF4-FFF2-40B4-BE49-F238E27FC236}">
              <a16:creationId xmlns:a16="http://schemas.microsoft.com/office/drawing/2014/main" id="{00000000-0008-0000-0700-000007000000}"/>
            </a:ext>
          </a:extLst>
        </xdr:cNvPr>
        <xdr:cNvSpPr/>
      </xdr:nvSpPr>
      <xdr:spPr>
        <a:xfrm>
          <a:off x="6901543" y="17535525"/>
          <a:ext cx="500743" cy="321809"/>
        </a:xfrm>
        <a:prstGeom prst="ellipse">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LocksWithSheet="0"/>
  </xdr:twoCellAnchor>
  <xdr:twoCellAnchor>
    <xdr:from>
      <xdr:col>20</xdr:col>
      <xdr:colOff>177614</xdr:colOff>
      <xdr:row>0</xdr:row>
      <xdr:rowOff>1</xdr:rowOff>
    </xdr:from>
    <xdr:to>
      <xdr:col>21</xdr:col>
      <xdr:colOff>285776</xdr:colOff>
      <xdr:row>4</xdr:row>
      <xdr:rowOff>204081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bwMode="auto">
        <a:xfrm>
          <a:off x="9107710" y="1"/>
          <a:ext cx="1451428" cy="91923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200" b="1">
              <a:ln>
                <a:noFill/>
              </a:ln>
              <a:latin typeface="+mj-ea"/>
              <a:ea typeface="+mj-ea"/>
            </a:rPr>
            <a:t>記載例</a:t>
          </a:r>
        </a:p>
      </xdr:txBody>
    </xdr:sp>
    <xdr:clientData/>
  </xdr:twoCellAnchor>
  <xdr:twoCellAnchor>
    <xdr:from>
      <xdr:col>15</xdr:col>
      <xdr:colOff>288471</xdr:colOff>
      <xdr:row>17</xdr:row>
      <xdr:rowOff>213631</xdr:rowOff>
    </xdr:from>
    <xdr:to>
      <xdr:col>22</xdr:col>
      <xdr:colOff>229414</xdr:colOff>
      <xdr:row>18</xdr:row>
      <xdr:rowOff>462725</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bwMode="auto">
        <a:xfrm>
          <a:off x="6055178" y="4354285"/>
          <a:ext cx="4830536" cy="925286"/>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700"/>
            </a:lnSpc>
          </a:pPr>
          <a:r>
            <a:rPr kumimoji="1" lang="ja-JP" altLang="en-US" sz="1400"/>
            <a:t>納税義務者の住所、氏名・名称、代表者名、電話番号、担当者名を入力してください。</a:t>
          </a:r>
          <a:endParaRPr kumimoji="1" lang="en-US" altLang="ja-JP" sz="1400"/>
        </a:p>
        <a:p>
          <a:pPr algn="l">
            <a:lnSpc>
              <a:spcPts val="1700"/>
            </a:lnSpc>
          </a:pPr>
          <a:r>
            <a:rPr kumimoji="1" lang="ja-JP" altLang="en-US" sz="1400"/>
            <a:t>入力を終了し、印刷後に押印してください。</a:t>
          </a:r>
          <a:endParaRPr kumimoji="1" lang="en-US" altLang="ja-JP" sz="1400"/>
        </a:p>
      </xdr:txBody>
    </xdr:sp>
    <xdr:clientData/>
  </xdr:twoCellAnchor>
  <xdr:twoCellAnchor>
    <xdr:from>
      <xdr:col>19</xdr:col>
      <xdr:colOff>571500</xdr:colOff>
      <xdr:row>15</xdr:row>
      <xdr:rowOff>205740</xdr:rowOff>
    </xdr:from>
    <xdr:to>
      <xdr:col>19</xdr:col>
      <xdr:colOff>1409700</xdr:colOff>
      <xdr:row>17</xdr:row>
      <xdr:rowOff>205740</xdr:rowOff>
    </xdr:to>
    <xdr:cxnSp macro="">
      <xdr:nvCxnSpPr>
        <xdr:cNvPr id="11893" name="直線矢印コネクタ 8">
          <a:extLst>
            <a:ext uri="{FF2B5EF4-FFF2-40B4-BE49-F238E27FC236}">
              <a16:creationId xmlns:a16="http://schemas.microsoft.com/office/drawing/2014/main" id="{00000000-0008-0000-0700-0000752E0000}"/>
            </a:ext>
          </a:extLst>
        </xdr:cNvPr>
        <xdr:cNvCxnSpPr>
          <a:cxnSpLocks noChangeShapeType="1"/>
          <a:stCxn id="4" idx="0"/>
        </xdr:cNvCxnSpPr>
      </xdr:nvCxnSpPr>
      <xdr:spPr bwMode="auto">
        <a:xfrm flipH="1" flipV="1">
          <a:off x="6797040" y="3893820"/>
          <a:ext cx="838200" cy="44196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899523</xdr:colOff>
      <xdr:row>6</xdr:row>
      <xdr:rowOff>203201</xdr:rowOff>
    </xdr:from>
    <xdr:to>
      <xdr:col>27</xdr:col>
      <xdr:colOff>374085</xdr:colOff>
      <xdr:row>8</xdr:row>
      <xdr:rowOff>88405</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bwMode="auto">
        <a:xfrm>
          <a:off x="8735423" y="1422401"/>
          <a:ext cx="2852762" cy="444004"/>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t>申請書の入力日を入力してください。</a:t>
          </a:r>
        </a:p>
      </xdr:txBody>
    </xdr:sp>
    <xdr:clientData/>
  </xdr:twoCellAnchor>
  <xdr:twoCellAnchor>
    <xdr:from>
      <xdr:col>24</xdr:col>
      <xdr:colOff>141504</xdr:colOff>
      <xdr:row>5</xdr:row>
      <xdr:rowOff>25400</xdr:rowOff>
    </xdr:from>
    <xdr:to>
      <xdr:col>26</xdr:col>
      <xdr:colOff>25400</xdr:colOff>
      <xdr:row>6</xdr:row>
      <xdr:rowOff>203201</xdr:rowOff>
    </xdr:to>
    <xdr:cxnSp macro="">
      <xdr:nvCxnSpPr>
        <xdr:cNvPr id="11895" name="直線矢印コネクタ 25">
          <a:extLst>
            <a:ext uri="{FF2B5EF4-FFF2-40B4-BE49-F238E27FC236}">
              <a16:creationId xmlns:a16="http://schemas.microsoft.com/office/drawing/2014/main" id="{00000000-0008-0000-0700-0000772E0000}"/>
            </a:ext>
          </a:extLst>
        </xdr:cNvPr>
        <xdr:cNvCxnSpPr>
          <a:cxnSpLocks noChangeShapeType="1"/>
          <a:stCxn id="21" idx="0"/>
        </xdr:cNvCxnSpPr>
      </xdr:nvCxnSpPr>
      <xdr:spPr bwMode="auto">
        <a:xfrm flipV="1">
          <a:off x="10161804" y="965200"/>
          <a:ext cx="620496" cy="457201"/>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288472</xdr:colOff>
      <xdr:row>13</xdr:row>
      <xdr:rowOff>129269</xdr:rowOff>
    </xdr:from>
    <xdr:to>
      <xdr:col>15</xdr:col>
      <xdr:colOff>277856</xdr:colOff>
      <xdr:row>15</xdr:row>
      <xdr:rowOff>213630</xdr:rowOff>
    </xdr:to>
    <xdr:sp macro="" textlink="">
      <xdr:nvSpPr>
        <xdr:cNvPr id="28" name="正方形/長方形 27">
          <a:extLst>
            <a:ext uri="{FF2B5EF4-FFF2-40B4-BE49-F238E27FC236}">
              <a16:creationId xmlns:a16="http://schemas.microsoft.com/office/drawing/2014/main" id="{00000000-0008-0000-0700-00001C000000}"/>
            </a:ext>
          </a:extLst>
        </xdr:cNvPr>
        <xdr:cNvSpPr/>
      </xdr:nvSpPr>
      <xdr:spPr bwMode="auto">
        <a:xfrm>
          <a:off x="3673929" y="3295651"/>
          <a:ext cx="2326821" cy="609597"/>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600"/>
            </a:lnSpc>
          </a:pPr>
          <a:r>
            <a:rPr kumimoji="1" lang="ja-JP" altLang="en-US" sz="1400"/>
            <a:t>減免受付の対象となる年度を入力してください。</a:t>
          </a:r>
          <a:endParaRPr kumimoji="1" lang="en-US" altLang="ja-JP" sz="1400"/>
        </a:p>
      </xdr:txBody>
    </xdr:sp>
    <xdr:clientData/>
  </xdr:twoCellAnchor>
  <xdr:twoCellAnchor>
    <xdr:from>
      <xdr:col>10</xdr:col>
      <xdr:colOff>274320</xdr:colOff>
      <xdr:row>11</xdr:row>
      <xdr:rowOff>60960</xdr:rowOff>
    </xdr:from>
    <xdr:to>
      <xdr:col>12</xdr:col>
      <xdr:colOff>129540</xdr:colOff>
      <xdr:row>13</xdr:row>
      <xdr:rowOff>137160</xdr:rowOff>
    </xdr:to>
    <xdr:cxnSp macro="">
      <xdr:nvCxnSpPr>
        <xdr:cNvPr id="11897" name="直線矢印コネクタ 28">
          <a:extLst>
            <a:ext uri="{FF2B5EF4-FFF2-40B4-BE49-F238E27FC236}">
              <a16:creationId xmlns:a16="http://schemas.microsoft.com/office/drawing/2014/main" id="{00000000-0008-0000-0700-0000792E0000}"/>
            </a:ext>
          </a:extLst>
        </xdr:cNvPr>
        <xdr:cNvCxnSpPr>
          <a:cxnSpLocks noChangeShapeType="1"/>
          <a:stCxn id="28" idx="0"/>
        </xdr:cNvCxnSpPr>
      </xdr:nvCxnSpPr>
      <xdr:spPr bwMode="auto">
        <a:xfrm flipH="1" flipV="1">
          <a:off x="3840480" y="2651760"/>
          <a:ext cx="449580" cy="62484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177437</xdr:colOff>
      <xdr:row>13</xdr:row>
      <xdr:rowOff>129269</xdr:rowOff>
    </xdr:from>
    <xdr:to>
      <xdr:col>8</xdr:col>
      <xdr:colOff>103139</xdr:colOff>
      <xdr:row>15</xdr:row>
      <xdr:rowOff>139842</xdr:rowOff>
    </xdr:to>
    <xdr:sp macro="" textlink="">
      <xdr:nvSpPr>
        <xdr:cNvPr id="32" name="正方形/長方形 31">
          <a:extLst>
            <a:ext uri="{FF2B5EF4-FFF2-40B4-BE49-F238E27FC236}">
              <a16:creationId xmlns:a16="http://schemas.microsoft.com/office/drawing/2014/main" id="{00000000-0008-0000-0700-000020000000}"/>
            </a:ext>
          </a:extLst>
        </xdr:cNvPr>
        <xdr:cNvSpPr/>
      </xdr:nvSpPr>
      <xdr:spPr bwMode="auto">
        <a:xfrm>
          <a:off x="166007" y="3295651"/>
          <a:ext cx="3290207" cy="527955"/>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700"/>
            </a:lnSpc>
          </a:pPr>
          <a:r>
            <a:rPr kumimoji="1" lang="ja-JP" altLang="en-US" sz="1400"/>
            <a:t>古物営業の許可番号、古物営業の許可名義人を入力してください。</a:t>
          </a:r>
          <a:endParaRPr kumimoji="1" lang="en-US" altLang="ja-JP" sz="1400"/>
        </a:p>
      </xdr:txBody>
    </xdr:sp>
    <xdr:clientData/>
  </xdr:twoCellAnchor>
  <xdr:twoCellAnchor>
    <xdr:from>
      <xdr:col>2</xdr:col>
      <xdr:colOff>274320</xdr:colOff>
      <xdr:row>15</xdr:row>
      <xdr:rowOff>121920</xdr:rowOff>
    </xdr:from>
    <xdr:to>
      <xdr:col>3</xdr:col>
      <xdr:colOff>167640</xdr:colOff>
      <xdr:row>18</xdr:row>
      <xdr:rowOff>205740</xdr:rowOff>
    </xdr:to>
    <xdr:cxnSp macro="">
      <xdr:nvCxnSpPr>
        <xdr:cNvPr id="11899" name="直線矢印コネクタ 32">
          <a:extLst>
            <a:ext uri="{FF2B5EF4-FFF2-40B4-BE49-F238E27FC236}">
              <a16:creationId xmlns:a16="http://schemas.microsoft.com/office/drawing/2014/main" id="{00000000-0008-0000-0700-00007B2E0000}"/>
            </a:ext>
          </a:extLst>
        </xdr:cNvPr>
        <xdr:cNvCxnSpPr>
          <a:cxnSpLocks noChangeShapeType="1"/>
          <a:stCxn id="32" idx="2"/>
        </xdr:cNvCxnSpPr>
      </xdr:nvCxnSpPr>
      <xdr:spPr bwMode="auto">
        <a:xfrm flipH="1">
          <a:off x="1059180" y="3810000"/>
          <a:ext cx="594360" cy="118872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167640</xdr:colOff>
      <xdr:row>15</xdr:row>
      <xdr:rowOff>121920</xdr:rowOff>
    </xdr:from>
    <xdr:to>
      <xdr:col>8</xdr:col>
      <xdr:colOff>15240</xdr:colOff>
      <xdr:row>18</xdr:row>
      <xdr:rowOff>152400</xdr:rowOff>
    </xdr:to>
    <xdr:cxnSp macro="">
      <xdr:nvCxnSpPr>
        <xdr:cNvPr id="11900" name="直線矢印コネクタ 36">
          <a:extLst>
            <a:ext uri="{FF2B5EF4-FFF2-40B4-BE49-F238E27FC236}">
              <a16:creationId xmlns:a16="http://schemas.microsoft.com/office/drawing/2014/main" id="{00000000-0008-0000-0700-00007C2E0000}"/>
            </a:ext>
          </a:extLst>
        </xdr:cNvPr>
        <xdr:cNvCxnSpPr>
          <a:cxnSpLocks noChangeShapeType="1"/>
          <a:stCxn id="32" idx="2"/>
        </xdr:cNvCxnSpPr>
      </xdr:nvCxnSpPr>
      <xdr:spPr bwMode="auto">
        <a:xfrm>
          <a:off x="1653540" y="3810000"/>
          <a:ext cx="1333500" cy="113538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29937</xdr:colOff>
      <xdr:row>27</xdr:row>
      <xdr:rowOff>258536</xdr:rowOff>
    </xdr:from>
    <xdr:to>
      <xdr:col>8</xdr:col>
      <xdr:colOff>186800</xdr:colOff>
      <xdr:row>28</xdr:row>
      <xdr:rowOff>340178</xdr:rowOff>
    </xdr:to>
    <xdr:sp macro="" textlink="">
      <xdr:nvSpPr>
        <xdr:cNvPr id="44" name="正方形/長方形 43">
          <a:extLst>
            <a:ext uri="{FF2B5EF4-FFF2-40B4-BE49-F238E27FC236}">
              <a16:creationId xmlns:a16="http://schemas.microsoft.com/office/drawing/2014/main" id="{00000000-0008-0000-0700-00002C000000}"/>
            </a:ext>
          </a:extLst>
        </xdr:cNvPr>
        <xdr:cNvSpPr/>
      </xdr:nvSpPr>
      <xdr:spPr bwMode="auto">
        <a:xfrm>
          <a:off x="329294" y="11076215"/>
          <a:ext cx="3208564" cy="748392"/>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600"/>
            </a:lnSpc>
          </a:pPr>
          <a:r>
            <a:rPr kumimoji="1" lang="ja-JP" altLang="en-US" sz="1400"/>
            <a:t>車検証の「自動車登録番号」欄を見て入力してください。</a:t>
          </a:r>
        </a:p>
      </xdr:txBody>
    </xdr:sp>
    <xdr:clientData/>
  </xdr:twoCellAnchor>
  <xdr:twoCellAnchor>
    <xdr:from>
      <xdr:col>3</xdr:col>
      <xdr:colOff>289560</xdr:colOff>
      <xdr:row>25</xdr:row>
      <xdr:rowOff>541020</xdr:rowOff>
    </xdr:from>
    <xdr:to>
      <xdr:col>4</xdr:col>
      <xdr:colOff>121920</xdr:colOff>
      <xdr:row>27</xdr:row>
      <xdr:rowOff>259080</xdr:rowOff>
    </xdr:to>
    <xdr:cxnSp macro="">
      <xdr:nvCxnSpPr>
        <xdr:cNvPr id="11902" name="直線矢印コネクタ 44">
          <a:extLst>
            <a:ext uri="{FF2B5EF4-FFF2-40B4-BE49-F238E27FC236}">
              <a16:creationId xmlns:a16="http://schemas.microsoft.com/office/drawing/2014/main" id="{00000000-0008-0000-0700-00007E2E0000}"/>
            </a:ext>
          </a:extLst>
        </xdr:cNvPr>
        <xdr:cNvCxnSpPr>
          <a:cxnSpLocks noChangeShapeType="1"/>
          <a:stCxn id="44" idx="0"/>
        </xdr:cNvCxnSpPr>
      </xdr:nvCxnSpPr>
      <xdr:spPr bwMode="auto">
        <a:xfrm flipV="1">
          <a:off x="1775460" y="9974580"/>
          <a:ext cx="129540" cy="104394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275680</xdr:colOff>
      <xdr:row>27</xdr:row>
      <xdr:rowOff>263977</xdr:rowOff>
    </xdr:from>
    <xdr:to>
      <xdr:col>17</xdr:col>
      <xdr:colOff>75975</xdr:colOff>
      <xdr:row>28</xdr:row>
      <xdr:rowOff>346170</xdr:rowOff>
    </xdr:to>
    <xdr:sp macro="" textlink="">
      <xdr:nvSpPr>
        <xdr:cNvPr id="47" name="正方形/長方形 46">
          <a:extLst>
            <a:ext uri="{FF2B5EF4-FFF2-40B4-BE49-F238E27FC236}">
              <a16:creationId xmlns:a16="http://schemas.microsoft.com/office/drawing/2014/main" id="{00000000-0008-0000-0700-00002F000000}"/>
            </a:ext>
          </a:extLst>
        </xdr:cNvPr>
        <xdr:cNvSpPr/>
      </xdr:nvSpPr>
      <xdr:spPr bwMode="auto">
        <a:xfrm>
          <a:off x="3624942" y="11081656"/>
          <a:ext cx="2865665" cy="756558"/>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700"/>
            </a:lnSpc>
          </a:pPr>
          <a:r>
            <a:rPr kumimoji="1" lang="ja-JP" altLang="en-US" sz="1400"/>
            <a:t>車検証の「登録年月日」欄を見て入力してください。</a:t>
          </a:r>
        </a:p>
      </xdr:txBody>
    </xdr:sp>
    <xdr:clientData/>
  </xdr:twoCellAnchor>
  <xdr:twoCellAnchor>
    <xdr:from>
      <xdr:col>13</xdr:col>
      <xdr:colOff>7620</xdr:colOff>
      <xdr:row>25</xdr:row>
      <xdr:rowOff>510540</xdr:rowOff>
    </xdr:from>
    <xdr:to>
      <xdr:col>13</xdr:col>
      <xdr:colOff>160020</xdr:colOff>
      <xdr:row>27</xdr:row>
      <xdr:rowOff>266700</xdr:rowOff>
    </xdr:to>
    <xdr:cxnSp macro="">
      <xdr:nvCxnSpPr>
        <xdr:cNvPr id="11904" name="直線矢印コネクタ 47">
          <a:extLst>
            <a:ext uri="{FF2B5EF4-FFF2-40B4-BE49-F238E27FC236}">
              <a16:creationId xmlns:a16="http://schemas.microsoft.com/office/drawing/2014/main" id="{00000000-0008-0000-0700-0000802E0000}"/>
            </a:ext>
          </a:extLst>
        </xdr:cNvPr>
        <xdr:cNvCxnSpPr>
          <a:cxnSpLocks noChangeShapeType="1"/>
          <a:stCxn id="47" idx="0"/>
        </xdr:cNvCxnSpPr>
      </xdr:nvCxnSpPr>
      <xdr:spPr bwMode="auto">
        <a:xfrm flipV="1">
          <a:off x="4465320" y="9944100"/>
          <a:ext cx="152400" cy="108204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169545</xdr:colOff>
      <xdr:row>27</xdr:row>
      <xdr:rowOff>239484</xdr:rowOff>
    </xdr:from>
    <xdr:to>
      <xdr:col>20</xdr:col>
      <xdr:colOff>514045</xdr:colOff>
      <xdr:row>29</xdr:row>
      <xdr:rowOff>449035</xdr:rowOff>
    </xdr:to>
    <xdr:sp macro="" textlink="">
      <xdr:nvSpPr>
        <xdr:cNvPr id="62" name="正方形/長方形 61">
          <a:extLst>
            <a:ext uri="{FF2B5EF4-FFF2-40B4-BE49-F238E27FC236}">
              <a16:creationId xmlns:a16="http://schemas.microsoft.com/office/drawing/2014/main" id="{00000000-0008-0000-0700-00003E000000}"/>
            </a:ext>
          </a:extLst>
        </xdr:cNvPr>
        <xdr:cNvSpPr/>
      </xdr:nvSpPr>
      <xdr:spPr bwMode="auto">
        <a:xfrm>
          <a:off x="6580414" y="11057163"/>
          <a:ext cx="2865665" cy="1543051"/>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400"/>
            </a:lnSpc>
          </a:pPr>
          <a:r>
            <a:rPr kumimoji="1" lang="ja-JP" altLang="en-US" sz="1400"/>
            <a:t>当初税額には、年分の税額を入力してください。</a:t>
          </a:r>
          <a:endParaRPr kumimoji="1" lang="en-US" altLang="ja-JP" sz="1400"/>
        </a:p>
        <a:p>
          <a:pPr algn="l">
            <a:lnSpc>
              <a:spcPts val="1400"/>
            </a:lnSpc>
          </a:pPr>
          <a:r>
            <a:rPr kumimoji="1" lang="ja-JP" altLang="en-US" sz="1400"/>
            <a:t>ただし、４月廃車の場合には、１か月分、５月廃車の場合には、２か月分の月割税額を入力してください。</a:t>
          </a:r>
        </a:p>
      </xdr:txBody>
    </xdr:sp>
    <xdr:clientData/>
  </xdr:twoCellAnchor>
  <xdr:twoCellAnchor>
    <xdr:from>
      <xdr:col>19</xdr:col>
      <xdr:colOff>670560</xdr:colOff>
      <xdr:row>25</xdr:row>
      <xdr:rowOff>533400</xdr:rowOff>
    </xdr:from>
    <xdr:to>
      <xdr:col>19</xdr:col>
      <xdr:colOff>952500</xdr:colOff>
      <xdr:row>27</xdr:row>
      <xdr:rowOff>236220</xdr:rowOff>
    </xdr:to>
    <xdr:cxnSp macro="">
      <xdr:nvCxnSpPr>
        <xdr:cNvPr id="11906" name="直線矢印コネクタ 62">
          <a:extLst>
            <a:ext uri="{FF2B5EF4-FFF2-40B4-BE49-F238E27FC236}">
              <a16:creationId xmlns:a16="http://schemas.microsoft.com/office/drawing/2014/main" id="{00000000-0008-0000-0700-0000822E0000}"/>
            </a:ext>
          </a:extLst>
        </xdr:cNvPr>
        <xdr:cNvCxnSpPr>
          <a:cxnSpLocks noChangeShapeType="1"/>
          <a:stCxn id="62" idx="0"/>
        </xdr:cNvCxnSpPr>
      </xdr:nvCxnSpPr>
      <xdr:spPr bwMode="auto">
        <a:xfrm flipH="1" flipV="1">
          <a:off x="6896100" y="9966960"/>
          <a:ext cx="281940" cy="102870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616403</xdr:colOff>
      <xdr:row>27</xdr:row>
      <xdr:rowOff>244109</xdr:rowOff>
    </xdr:from>
    <xdr:to>
      <xdr:col>27</xdr:col>
      <xdr:colOff>367340</xdr:colOff>
      <xdr:row>29</xdr:row>
      <xdr:rowOff>217745</xdr:rowOff>
    </xdr:to>
    <xdr:sp macro="" textlink="">
      <xdr:nvSpPr>
        <xdr:cNvPr id="66" name="正方形/長方形 65">
          <a:extLst>
            <a:ext uri="{FF2B5EF4-FFF2-40B4-BE49-F238E27FC236}">
              <a16:creationId xmlns:a16="http://schemas.microsoft.com/office/drawing/2014/main" id="{00000000-0008-0000-0700-000042000000}"/>
            </a:ext>
          </a:extLst>
        </xdr:cNvPr>
        <xdr:cNvSpPr/>
      </xdr:nvSpPr>
      <xdr:spPr bwMode="auto">
        <a:xfrm>
          <a:off x="9552214" y="11059883"/>
          <a:ext cx="3483429" cy="1309010"/>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700"/>
            </a:lnSpc>
          </a:pPr>
          <a:r>
            <a:rPr kumimoji="1" lang="ja-JP" altLang="en-US" sz="1400"/>
            <a:t>年税額－年税額</a:t>
          </a:r>
          <a:r>
            <a:rPr kumimoji="1" lang="en-US" altLang="ja-JP" sz="1400"/>
            <a:t>×</a:t>
          </a:r>
          <a:r>
            <a:rPr kumimoji="1" lang="ja-JP" altLang="en-US" sz="1400"/>
            <a:t>９</a:t>
          </a:r>
          <a:r>
            <a:rPr kumimoji="1" lang="en-US" altLang="ja-JP" sz="1400"/>
            <a:t>÷</a:t>
          </a:r>
          <a:r>
            <a:rPr kumimoji="1" lang="ja-JP" altLang="en-US" sz="1400"/>
            <a:t>１２＝減免額（百円未満の額は切り上げ）です。</a:t>
          </a:r>
          <a:endParaRPr kumimoji="1" lang="en-US" altLang="ja-JP" sz="1400"/>
        </a:p>
        <a:p>
          <a:pPr algn="l">
            <a:lnSpc>
              <a:spcPts val="1600"/>
            </a:lnSpc>
          </a:pPr>
          <a:r>
            <a:rPr kumimoji="1" lang="ja-JP" altLang="en-US" sz="1400"/>
            <a:t>ただし、４月廃車、５月廃車の場合には、当初税額と同額を入力してください。</a:t>
          </a:r>
        </a:p>
      </xdr:txBody>
    </xdr:sp>
    <xdr:clientData/>
  </xdr:twoCellAnchor>
  <xdr:twoCellAnchor>
    <xdr:from>
      <xdr:col>21</xdr:col>
      <xdr:colOff>152400</xdr:colOff>
      <xdr:row>25</xdr:row>
      <xdr:rowOff>533400</xdr:rowOff>
    </xdr:from>
    <xdr:to>
      <xdr:col>23</xdr:col>
      <xdr:colOff>259080</xdr:colOff>
      <xdr:row>27</xdr:row>
      <xdr:rowOff>243840</xdr:rowOff>
    </xdr:to>
    <xdr:cxnSp macro="">
      <xdr:nvCxnSpPr>
        <xdr:cNvPr id="11908" name="直線矢印コネクタ 66">
          <a:extLst>
            <a:ext uri="{FF2B5EF4-FFF2-40B4-BE49-F238E27FC236}">
              <a16:creationId xmlns:a16="http://schemas.microsoft.com/office/drawing/2014/main" id="{00000000-0008-0000-0700-0000842E0000}"/>
            </a:ext>
          </a:extLst>
        </xdr:cNvPr>
        <xdr:cNvCxnSpPr>
          <a:cxnSpLocks noChangeShapeType="1"/>
          <a:stCxn id="66" idx="0"/>
        </xdr:cNvCxnSpPr>
      </xdr:nvCxnSpPr>
      <xdr:spPr bwMode="auto">
        <a:xfrm flipH="1" flipV="1">
          <a:off x="9273540" y="9966960"/>
          <a:ext cx="792480" cy="103632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252550</xdr:colOff>
      <xdr:row>34</xdr:row>
      <xdr:rowOff>27215</xdr:rowOff>
    </xdr:from>
    <xdr:to>
      <xdr:col>24</xdr:col>
      <xdr:colOff>1423</xdr:colOff>
      <xdr:row>35</xdr:row>
      <xdr:rowOff>155666</xdr:rowOff>
    </xdr:to>
    <xdr:sp macro="" textlink="">
      <xdr:nvSpPr>
        <xdr:cNvPr id="69" name="正方形/長方形 68">
          <a:extLst>
            <a:ext uri="{FF2B5EF4-FFF2-40B4-BE49-F238E27FC236}">
              <a16:creationId xmlns:a16="http://schemas.microsoft.com/office/drawing/2014/main" id="{00000000-0008-0000-0700-000045000000}"/>
            </a:ext>
          </a:extLst>
        </xdr:cNvPr>
        <xdr:cNvSpPr/>
      </xdr:nvSpPr>
      <xdr:spPr bwMode="auto">
        <a:xfrm>
          <a:off x="6653894" y="15512144"/>
          <a:ext cx="4667250" cy="802821"/>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t>「有」か「無」を、○で囲んでください。</a:t>
          </a:r>
          <a:endParaRPr kumimoji="1" lang="en-US" altLang="ja-JP" sz="1400"/>
        </a:p>
        <a:p>
          <a:pPr algn="ctr">
            <a:lnSpc>
              <a:spcPts val="1700"/>
            </a:lnSpc>
          </a:pPr>
          <a:r>
            <a:rPr kumimoji="1" lang="ja-JP" altLang="en-US" sz="1400"/>
            <a:t>「有」の場合、年月日を入力してください。</a:t>
          </a:r>
        </a:p>
      </xdr:txBody>
    </xdr:sp>
    <xdr:clientData/>
  </xdr:twoCellAnchor>
  <xdr:twoCellAnchor>
    <xdr:from>
      <xdr:col>19</xdr:col>
      <xdr:colOff>1386840</xdr:colOff>
      <xdr:row>35</xdr:row>
      <xdr:rowOff>160020</xdr:rowOff>
    </xdr:from>
    <xdr:to>
      <xdr:col>20</xdr:col>
      <xdr:colOff>60960</xdr:colOff>
      <xdr:row>38</xdr:row>
      <xdr:rowOff>137160</xdr:rowOff>
    </xdr:to>
    <xdr:cxnSp macro="">
      <xdr:nvCxnSpPr>
        <xdr:cNvPr id="11910" name="直線矢印コネクタ 69">
          <a:extLst>
            <a:ext uri="{FF2B5EF4-FFF2-40B4-BE49-F238E27FC236}">
              <a16:creationId xmlns:a16="http://schemas.microsoft.com/office/drawing/2014/main" id="{00000000-0008-0000-0700-0000862E0000}"/>
            </a:ext>
          </a:extLst>
        </xdr:cNvPr>
        <xdr:cNvCxnSpPr>
          <a:cxnSpLocks noChangeShapeType="1"/>
          <a:stCxn id="69" idx="2"/>
        </xdr:cNvCxnSpPr>
      </xdr:nvCxnSpPr>
      <xdr:spPr bwMode="auto">
        <a:xfrm flipH="1">
          <a:off x="7612380" y="16222980"/>
          <a:ext cx="350520" cy="73152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1363980</xdr:colOff>
      <xdr:row>35</xdr:row>
      <xdr:rowOff>160020</xdr:rowOff>
    </xdr:from>
    <xdr:to>
      <xdr:col>20</xdr:col>
      <xdr:colOff>60960</xdr:colOff>
      <xdr:row>39</xdr:row>
      <xdr:rowOff>342900</xdr:rowOff>
    </xdr:to>
    <xdr:cxnSp macro="">
      <xdr:nvCxnSpPr>
        <xdr:cNvPr id="11911" name="直線矢印コネクタ 72">
          <a:extLst>
            <a:ext uri="{FF2B5EF4-FFF2-40B4-BE49-F238E27FC236}">
              <a16:creationId xmlns:a16="http://schemas.microsoft.com/office/drawing/2014/main" id="{00000000-0008-0000-0700-0000872E0000}"/>
            </a:ext>
          </a:extLst>
        </xdr:cNvPr>
        <xdr:cNvCxnSpPr>
          <a:cxnSpLocks noChangeShapeType="1"/>
          <a:stCxn id="69" idx="2"/>
        </xdr:cNvCxnSpPr>
      </xdr:nvCxnSpPr>
      <xdr:spPr bwMode="auto">
        <a:xfrm flipH="1">
          <a:off x="7589520" y="16222980"/>
          <a:ext cx="373380" cy="137160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60960</xdr:colOff>
      <xdr:row>35</xdr:row>
      <xdr:rowOff>160020</xdr:rowOff>
    </xdr:from>
    <xdr:to>
      <xdr:col>22</xdr:col>
      <xdr:colOff>30480</xdr:colOff>
      <xdr:row>38</xdr:row>
      <xdr:rowOff>167640</xdr:rowOff>
    </xdr:to>
    <xdr:cxnSp macro="">
      <xdr:nvCxnSpPr>
        <xdr:cNvPr id="11912" name="直線矢印コネクタ 95">
          <a:extLst>
            <a:ext uri="{FF2B5EF4-FFF2-40B4-BE49-F238E27FC236}">
              <a16:creationId xmlns:a16="http://schemas.microsoft.com/office/drawing/2014/main" id="{00000000-0008-0000-0700-0000882E0000}"/>
            </a:ext>
          </a:extLst>
        </xdr:cNvPr>
        <xdr:cNvCxnSpPr>
          <a:cxnSpLocks noChangeShapeType="1"/>
          <a:stCxn id="69" idx="2"/>
        </xdr:cNvCxnSpPr>
      </xdr:nvCxnSpPr>
      <xdr:spPr bwMode="auto">
        <a:xfrm>
          <a:off x="7962900" y="16222980"/>
          <a:ext cx="1531620" cy="76200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60960</xdr:colOff>
      <xdr:row>35</xdr:row>
      <xdr:rowOff>160020</xdr:rowOff>
    </xdr:from>
    <xdr:to>
      <xdr:col>21</xdr:col>
      <xdr:colOff>274320</xdr:colOff>
      <xdr:row>39</xdr:row>
      <xdr:rowOff>327660</xdr:rowOff>
    </xdr:to>
    <xdr:cxnSp macro="">
      <xdr:nvCxnSpPr>
        <xdr:cNvPr id="11913" name="直線矢印コネクタ 98">
          <a:extLst>
            <a:ext uri="{FF2B5EF4-FFF2-40B4-BE49-F238E27FC236}">
              <a16:creationId xmlns:a16="http://schemas.microsoft.com/office/drawing/2014/main" id="{00000000-0008-0000-0700-0000892E0000}"/>
            </a:ext>
          </a:extLst>
        </xdr:cNvPr>
        <xdr:cNvCxnSpPr>
          <a:cxnSpLocks noChangeShapeType="1"/>
          <a:stCxn id="69" idx="2"/>
        </xdr:cNvCxnSpPr>
      </xdr:nvCxnSpPr>
      <xdr:spPr bwMode="auto">
        <a:xfrm>
          <a:off x="7962900" y="16222980"/>
          <a:ext cx="1432560" cy="1356360"/>
        </a:xfrm>
        <a:prstGeom prst="straightConnector1">
          <a:avLst/>
        </a:prstGeom>
        <a:noFill/>
        <a:ln w="19050" algn="ctr">
          <a:solidFill>
            <a:srgbClr val="000000"/>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30480</xdr:colOff>
      <xdr:row>25</xdr:row>
      <xdr:rowOff>381000</xdr:rowOff>
    </xdr:from>
    <xdr:to>
      <xdr:col>10</xdr:col>
      <xdr:colOff>274320</xdr:colOff>
      <xdr:row>26</xdr:row>
      <xdr:rowOff>68580</xdr:rowOff>
    </xdr:to>
    <xdr:sp macro="" textlink="">
      <xdr:nvSpPr>
        <xdr:cNvPr id="11914" name="左中かっこ 7">
          <a:extLst>
            <a:ext uri="{FF2B5EF4-FFF2-40B4-BE49-F238E27FC236}">
              <a16:creationId xmlns:a16="http://schemas.microsoft.com/office/drawing/2014/main" id="{00000000-0008-0000-0700-00008A2E0000}"/>
            </a:ext>
          </a:extLst>
        </xdr:cNvPr>
        <xdr:cNvSpPr>
          <a:spLocks/>
        </xdr:cNvSpPr>
      </xdr:nvSpPr>
      <xdr:spPr bwMode="auto">
        <a:xfrm rot="-5400000">
          <a:off x="2152650" y="8477250"/>
          <a:ext cx="350520" cy="3025140"/>
        </a:xfrm>
        <a:prstGeom prst="leftBrace">
          <a:avLst>
            <a:gd name="adj1" fmla="val 7512"/>
            <a:gd name="adj2" fmla="val 35171"/>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30480</xdr:colOff>
      <xdr:row>25</xdr:row>
      <xdr:rowOff>381000</xdr:rowOff>
    </xdr:from>
    <xdr:to>
      <xdr:col>16</xdr:col>
      <xdr:colOff>266700</xdr:colOff>
      <xdr:row>26</xdr:row>
      <xdr:rowOff>0</xdr:rowOff>
    </xdr:to>
    <xdr:sp macro="" textlink="">
      <xdr:nvSpPr>
        <xdr:cNvPr id="11915" name="左中かっこ 29">
          <a:extLst>
            <a:ext uri="{FF2B5EF4-FFF2-40B4-BE49-F238E27FC236}">
              <a16:creationId xmlns:a16="http://schemas.microsoft.com/office/drawing/2014/main" id="{00000000-0008-0000-0700-00008B2E0000}"/>
            </a:ext>
          </a:extLst>
        </xdr:cNvPr>
        <xdr:cNvSpPr>
          <a:spLocks/>
        </xdr:cNvSpPr>
      </xdr:nvSpPr>
      <xdr:spPr bwMode="auto">
        <a:xfrm rot="-5400000">
          <a:off x="4613910" y="9094470"/>
          <a:ext cx="281940" cy="1722120"/>
        </a:xfrm>
        <a:prstGeom prst="leftBrace">
          <a:avLst>
            <a:gd name="adj1" fmla="val 7579"/>
            <a:gd name="adj2" fmla="val 35171"/>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30480</xdr:rowOff>
    </xdr:from>
    <xdr:to>
      <xdr:col>15</xdr:col>
      <xdr:colOff>15240</xdr:colOff>
      <xdr:row>35</xdr:row>
      <xdr:rowOff>533400</xdr:rowOff>
    </xdr:to>
    <xdr:pic>
      <xdr:nvPicPr>
        <xdr:cNvPr id="11916" name="図 38">
          <a:extLst>
            <a:ext uri="{FF2B5EF4-FFF2-40B4-BE49-F238E27FC236}">
              <a16:creationId xmlns:a16="http://schemas.microsoft.com/office/drawing/2014/main" id="{00000000-0008-0000-0700-00008C2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 y="12115800"/>
          <a:ext cx="3581400" cy="448056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L51"/>
  <sheetViews>
    <sheetView showGridLines="0" tabSelected="1" zoomScale="90" zoomScaleNormal="90" zoomScaleSheetLayoutView="80" workbookViewId="0"/>
  </sheetViews>
  <sheetFormatPr defaultColWidth="10.59765625" defaultRowHeight="20.100000000000001" customHeight="1" x14ac:dyDescent="0.25"/>
  <cols>
    <col min="1" max="1" width="4.73046875" style="96" customWidth="1"/>
    <col min="2" max="11" width="10.59765625" style="96" customWidth="1"/>
    <col min="12" max="16384" width="10.59765625" style="96"/>
  </cols>
  <sheetData>
    <row r="1" spans="2:11" ht="9.9499999999999993" customHeight="1" x14ac:dyDescent="0.25"/>
    <row r="2" spans="2:11" ht="20.100000000000001" customHeight="1" x14ac:dyDescent="0.25">
      <c r="I2" s="252" t="s">
        <v>310</v>
      </c>
      <c r="J2" s="252"/>
      <c r="K2" s="252"/>
    </row>
    <row r="3" spans="2:11" ht="20.100000000000001" customHeight="1" x14ac:dyDescent="0.25">
      <c r="I3" s="240"/>
      <c r="J3" s="240"/>
      <c r="K3" s="240" t="s">
        <v>309</v>
      </c>
    </row>
    <row r="4" spans="2:11" ht="9.9499999999999993" customHeight="1" x14ac:dyDescent="0.25">
      <c r="I4" s="240"/>
      <c r="J4" s="240"/>
      <c r="K4" s="240"/>
    </row>
    <row r="5" spans="2:11" ht="30" customHeight="1" x14ac:dyDescent="0.25">
      <c r="B5" s="105" t="s">
        <v>246</v>
      </c>
    </row>
    <row r="6" spans="2:11" ht="20.100000000000001" customHeight="1" x14ac:dyDescent="0.25">
      <c r="B6" s="96" t="s">
        <v>92</v>
      </c>
    </row>
    <row r="8" spans="2:11" ht="20.100000000000001" customHeight="1" x14ac:dyDescent="0.25">
      <c r="B8" s="97" t="s">
        <v>210</v>
      </c>
      <c r="C8" s="97"/>
      <c r="D8" s="97"/>
      <c r="E8" s="97"/>
      <c r="F8" s="97"/>
      <c r="G8" s="97"/>
      <c r="H8" s="97"/>
      <c r="I8" s="97"/>
      <c r="J8" s="97"/>
      <c r="K8" s="97"/>
    </row>
    <row r="9" spans="2:11" ht="20.100000000000001" customHeight="1" x14ac:dyDescent="0.25">
      <c r="B9" s="251" t="s">
        <v>255</v>
      </c>
      <c r="C9" s="251"/>
      <c r="D9" s="251"/>
      <c r="E9" s="251"/>
      <c r="F9" s="251"/>
      <c r="G9" s="251"/>
      <c r="H9" s="251"/>
      <c r="I9" s="251"/>
      <c r="J9" s="251"/>
      <c r="K9" s="251"/>
    </row>
    <row r="10" spans="2:11" ht="20.100000000000001" customHeight="1" x14ac:dyDescent="0.25">
      <c r="B10" s="100"/>
      <c r="C10" s="100"/>
      <c r="D10" s="100"/>
      <c r="E10" s="100"/>
      <c r="F10" s="100"/>
      <c r="G10" s="100"/>
      <c r="H10" s="100"/>
      <c r="I10" s="100"/>
      <c r="J10" s="100"/>
      <c r="K10" s="100"/>
    </row>
    <row r="11" spans="2:11" ht="20.100000000000001" customHeight="1" x14ac:dyDescent="0.25">
      <c r="B11" s="96" t="s">
        <v>124</v>
      </c>
      <c r="C11" s="100"/>
      <c r="D11" s="100"/>
      <c r="E11" s="100"/>
      <c r="F11" s="100"/>
      <c r="G11" s="100"/>
      <c r="H11" s="100"/>
      <c r="I11" s="100"/>
      <c r="J11" s="100"/>
      <c r="K11" s="100"/>
    </row>
    <row r="12" spans="2:11" ht="20.100000000000001" customHeight="1" x14ac:dyDescent="0.25">
      <c r="B12" s="96" t="s">
        <v>205</v>
      </c>
    </row>
    <row r="13" spans="2:11" ht="20.100000000000001" customHeight="1" x14ac:dyDescent="0.25">
      <c r="B13" s="96" t="s">
        <v>294</v>
      </c>
    </row>
    <row r="14" spans="2:11" ht="20.100000000000001" customHeight="1" x14ac:dyDescent="0.25">
      <c r="B14" s="96" t="s">
        <v>296</v>
      </c>
    </row>
    <row r="15" spans="2:11" ht="20.100000000000001" customHeight="1" x14ac:dyDescent="0.25">
      <c r="B15" s="96" t="s">
        <v>121</v>
      </c>
    </row>
    <row r="16" spans="2:11" ht="20.100000000000001" customHeight="1" x14ac:dyDescent="0.25">
      <c r="B16" s="96" t="s">
        <v>122</v>
      </c>
    </row>
    <row r="17" spans="2:12" ht="20.100000000000001" customHeight="1" x14ac:dyDescent="0.25">
      <c r="B17" s="96" t="s">
        <v>297</v>
      </c>
    </row>
    <row r="19" spans="2:12" ht="20.100000000000001" customHeight="1" x14ac:dyDescent="0.25">
      <c r="B19" s="106" t="s">
        <v>123</v>
      </c>
    </row>
    <row r="20" spans="2:12" ht="20.100000000000001" customHeight="1" x14ac:dyDescent="0.25">
      <c r="B20" s="96" t="s">
        <v>125</v>
      </c>
    </row>
    <row r="21" spans="2:12" ht="20.100000000000001" customHeight="1" x14ac:dyDescent="0.25">
      <c r="B21" s="96" t="s">
        <v>146</v>
      </c>
    </row>
    <row r="22" spans="2:12" ht="20.100000000000001" customHeight="1" x14ac:dyDescent="0.25">
      <c r="B22" s="96" t="s">
        <v>145</v>
      </c>
    </row>
    <row r="23" spans="2:12" ht="20.100000000000001" customHeight="1" x14ac:dyDescent="0.25">
      <c r="B23" s="96" t="s">
        <v>126</v>
      </c>
    </row>
    <row r="24" spans="2:12" ht="20.100000000000001" customHeight="1" x14ac:dyDescent="0.25">
      <c r="B24" s="96" t="s">
        <v>127</v>
      </c>
    </row>
    <row r="25" spans="2:12" ht="20.100000000000001" customHeight="1" x14ac:dyDescent="0.25">
      <c r="B25" s="100"/>
      <c r="C25" s="100"/>
      <c r="D25" s="100"/>
      <c r="E25" s="100"/>
      <c r="F25" s="100"/>
      <c r="G25" s="100"/>
      <c r="H25" s="100"/>
      <c r="I25" s="100"/>
      <c r="J25" s="100"/>
      <c r="K25" s="100"/>
    </row>
    <row r="26" spans="2:12" ht="9.9499999999999993" customHeight="1" x14ac:dyDescent="0.25">
      <c r="B26" s="233"/>
      <c r="C26" s="233"/>
      <c r="D26" s="233"/>
      <c r="E26" s="233"/>
      <c r="F26" s="233"/>
      <c r="G26" s="233"/>
      <c r="H26" s="233"/>
      <c r="I26" s="233"/>
      <c r="J26" s="233"/>
      <c r="K26" s="233"/>
      <c r="L26" s="233"/>
    </row>
    <row r="27" spans="2:12" ht="20.100000000000001" customHeight="1" x14ac:dyDescent="0.25">
      <c r="B27" s="234" t="s">
        <v>116</v>
      </c>
      <c r="C27" s="234"/>
      <c r="D27" s="234"/>
      <c r="E27" s="234"/>
      <c r="F27" s="234"/>
      <c r="G27" s="234"/>
      <c r="H27" s="234"/>
      <c r="I27" s="234"/>
      <c r="J27" s="234"/>
      <c r="K27" s="234"/>
      <c r="L27" s="233"/>
    </row>
    <row r="28" spans="2:12" ht="20.100000000000001" customHeight="1" x14ac:dyDescent="0.25">
      <c r="B28" s="234" t="s">
        <v>117</v>
      </c>
      <c r="C28" s="234"/>
      <c r="D28" s="234"/>
      <c r="E28" s="234"/>
      <c r="F28" s="234"/>
      <c r="G28" s="234"/>
      <c r="H28" s="234"/>
      <c r="I28" s="234"/>
      <c r="J28" s="234"/>
      <c r="K28" s="234"/>
      <c r="L28" s="233"/>
    </row>
    <row r="29" spans="2:12" ht="20.100000000000001" customHeight="1" x14ac:dyDescent="0.25">
      <c r="B29" s="234" t="s">
        <v>253</v>
      </c>
      <c r="C29" s="234"/>
      <c r="D29" s="234"/>
      <c r="E29" s="234"/>
      <c r="F29" s="234"/>
      <c r="G29" s="234"/>
      <c r="H29" s="234"/>
      <c r="I29" s="234"/>
      <c r="J29" s="234"/>
      <c r="K29" s="234"/>
      <c r="L29" s="233"/>
    </row>
    <row r="30" spans="2:12" ht="20.100000000000001" customHeight="1" x14ac:dyDescent="0.25">
      <c r="B30" s="234" t="s">
        <v>254</v>
      </c>
      <c r="C30" s="234"/>
      <c r="D30" s="234"/>
      <c r="E30" s="234"/>
      <c r="F30" s="234"/>
      <c r="G30" s="234"/>
      <c r="H30" s="234"/>
      <c r="I30" s="234"/>
      <c r="J30" s="234"/>
      <c r="K30" s="234"/>
      <c r="L30" s="233"/>
    </row>
    <row r="31" spans="2:12" ht="9.9499999999999993" customHeight="1" x14ac:dyDescent="0.25">
      <c r="B31" s="234"/>
      <c r="C31" s="234"/>
      <c r="D31" s="234"/>
      <c r="E31" s="234"/>
      <c r="F31" s="234"/>
      <c r="G31" s="234"/>
      <c r="H31" s="234"/>
      <c r="I31" s="234"/>
      <c r="J31" s="234"/>
      <c r="K31" s="234"/>
      <c r="L31" s="233"/>
    </row>
    <row r="33" spans="2:12" ht="9.9499999999999993" customHeight="1" x14ac:dyDescent="0.25">
      <c r="B33" s="98"/>
      <c r="C33" s="98"/>
      <c r="D33" s="98"/>
      <c r="E33" s="98"/>
      <c r="F33" s="98"/>
      <c r="G33" s="98"/>
      <c r="H33" s="98"/>
      <c r="I33" s="98"/>
      <c r="J33" s="98"/>
      <c r="K33" s="98"/>
      <c r="L33" s="98"/>
    </row>
    <row r="34" spans="2:12" ht="20.100000000000001" customHeight="1" x14ac:dyDescent="0.25">
      <c r="B34" s="98" t="s">
        <v>303</v>
      </c>
      <c r="C34" s="98"/>
      <c r="D34" s="98"/>
      <c r="E34" s="98"/>
      <c r="F34" s="98"/>
      <c r="G34" s="98"/>
      <c r="H34" s="98"/>
      <c r="I34" s="98"/>
      <c r="J34" s="98"/>
      <c r="K34" s="98"/>
      <c r="L34" s="98"/>
    </row>
    <row r="35" spans="2:12" ht="20.100000000000001" customHeight="1" x14ac:dyDescent="0.25">
      <c r="B35" s="98" t="s">
        <v>304</v>
      </c>
      <c r="C35" s="98"/>
      <c r="D35" s="98"/>
      <c r="E35" s="98"/>
      <c r="F35" s="98"/>
      <c r="G35" s="98"/>
      <c r="H35" s="98"/>
      <c r="I35" s="98"/>
      <c r="J35" s="98"/>
      <c r="K35" s="98"/>
      <c r="L35" s="98"/>
    </row>
    <row r="36" spans="2:12" ht="9.9499999999999993" customHeight="1" x14ac:dyDescent="0.25">
      <c r="B36" s="98"/>
      <c r="C36" s="98"/>
      <c r="D36" s="98"/>
      <c r="E36" s="98"/>
      <c r="F36" s="98"/>
      <c r="G36" s="98"/>
      <c r="H36" s="98"/>
      <c r="I36" s="98"/>
      <c r="J36" s="98"/>
      <c r="K36" s="98"/>
      <c r="L36" s="98"/>
    </row>
    <row r="38" spans="2:12" ht="9.9499999999999993" customHeight="1" x14ac:dyDescent="0.25">
      <c r="B38" s="235"/>
      <c r="C38" s="235"/>
      <c r="D38" s="235"/>
      <c r="E38" s="235"/>
      <c r="F38" s="235"/>
      <c r="G38" s="235"/>
      <c r="H38" s="235"/>
      <c r="I38" s="235"/>
      <c r="J38" s="235"/>
      <c r="K38" s="235"/>
      <c r="L38" s="235"/>
    </row>
    <row r="39" spans="2:12" ht="20.100000000000001" customHeight="1" x14ac:dyDescent="0.25">
      <c r="B39" s="236" t="s">
        <v>128</v>
      </c>
      <c r="C39" s="235"/>
      <c r="D39" s="235"/>
      <c r="E39" s="235"/>
      <c r="F39" s="235"/>
      <c r="G39" s="235"/>
      <c r="H39" s="235"/>
      <c r="I39" s="235"/>
      <c r="J39" s="237"/>
      <c r="K39" s="235"/>
      <c r="L39" s="238" t="s">
        <v>300</v>
      </c>
    </row>
    <row r="40" spans="2:12" ht="20.100000000000001" customHeight="1" x14ac:dyDescent="0.25">
      <c r="B40" s="235" t="s">
        <v>298</v>
      </c>
      <c r="C40" s="235"/>
      <c r="D40" s="235"/>
      <c r="E40" s="235"/>
      <c r="F40" s="235"/>
      <c r="G40" s="235"/>
      <c r="H40" s="235"/>
      <c r="I40" s="235"/>
      <c r="J40" s="235"/>
      <c r="K40" s="237" t="s">
        <v>301</v>
      </c>
      <c r="L40" s="235"/>
    </row>
    <row r="41" spans="2:12" ht="20.100000000000001" customHeight="1" x14ac:dyDescent="0.25">
      <c r="B41" s="235" t="s">
        <v>299</v>
      </c>
      <c r="C41" s="235"/>
      <c r="D41" s="235"/>
      <c r="E41" s="235"/>
      <c r="F41" s="235"/>
      <c r="G41" s="235"/>
      <c r="H41" s="235"/>
      <c r="I41" s="235"/>
      <c r="J41" s="235"/>
      <c r="K41" s="237" t="s">
        <v>301</v>
      </c>
      <c r="L41" s="235"/>
    </row>
    <row r="42" spans="2:12" ht="20.100000000000001" customHeight="1" x14ac:dyDescent="0.25">
      <c r="B42" s="235" t="s">
        <v>119</v>
      </c>
      <c r="C42" s="235"/>
      <c r="D42" s="235"/>
      <c r="E42" s="235"/>
      <c r="F42" s="235"/>
      <c r="G42" s="235"/>
      <c r="H42" s="235"/>
      <c r="I42" s="235"/>
      <c r="J42" s="235"/>
      <c r="K42" s="235"/>
      <c r="L42" s="235"/>
    </row>
    <row r="43" spans="2:12" ht="20.100000000000001" customHeight="1" x14ac:dyDescent="0.25">
      <c r="B43" s="235" t="s">
        <v>118</v>
      </c>
      <c r="C43" s="235"/>
      <c r="D43" s="235"/>
      <c r="E43" s="235"/>
      <c r="F43" s="235"/>
      <c r="G43" s="235"/>
      <c r="H43" s="235"/>
      <c r="I43" s="235"/>
      <c r="J43" s="235"/>
      <c r="K43" s="235"/>
      <c r="L43" s="235"/>
    </row>
    <row r="44" spans="2:12" ht="20.100000000000001" customHeight="1" x14ac:dyDescent="0.25">
      <c r="B44" s="235" t="s">
        <v>238</v>
      </c>
      <c r="C44" s="235"/>
      <c r="D44" s="235"/>
      <c r="E44" s="235"/>
      <c r="F44" s="235"/>
      <c r="G44" s="235"/>
      <c r="H44" s="235"/>
      <c r="I44" s="235"/>
      <c r="J44" s="235"/>
      <c r="K44" s="235"/>
      <c r="L44" s="235"/>
    </row>
    <row r="45" spans="2:12" ht="9.9499999999999993" customHeight="1" x14ac:dyDescent="0.25">
      <c r="B45" s="235"/>
      <c r="C45" s="235"/>
      <c r="D45" s="235"/>
      <c r="E45" s="235"/>
      <c r="F45" s="235"/>
      <c r="G45" s="235"/>
      <c r="H45" s="235"/>
      <c r="I45" s="235"/>
      <c r="J45" s="235"/>
      <c r="K45" s="235"/>
      <c r="L45" s="235"/>
    </row>
    <row r="47" spans="2:12" ht="9.9499999999999993" customHeight="1" x14ac:dyDescent="0.25">
      <c r="B47" s="98"/>
      <c r="C47" s="98"/>
      <c r="D47" s="98"/>
      <c r="E47" s="98"/>
      <c r="F47" s="98"/>
      <c r="G47" s="98"/>
      <c r="H47" s="98"/>
      <c r="I47" s="98"/>
      <c r="J47" s="98"/>
      <c r="K47" s="98"/>
      <c r="L47" s="98"/>
    </row>
    <row r="48" spans="2:12" ht="20.100000000000001" customHeight="1" x14ac:dyDescent="0.25">
      <c r="B48" s="99" t="s">
        <v>302</v>
      </c>
      <c r="C48" s="98"/>
      <c r="D48" s="98"/>
      <c r="E48" s="98"/>
      <c r="F48" s="98"/>
      <c r="G48" s="98"/>
      <c r="H48" s="98"/>
      <c r="I48" s="98"/>
      <c r="J48" s="98"/>
      <c r="K48" s="98"/>
      <c r="L48" s="98"/>
    </row>
    <row r="49" spans="2:12" ht="9.9499999999999993" customHeight="1" x14ac:dyDescent="0.25">
      <c r="B49" s="99"/>
      <c r="C49" s="98"/>
      <c r="D49" s="98"/>
      <c r="E49" s="98"/>
      <c r="F49" s="98"/>
      <c r="G49" s="98"/>
      <c r="H49" s="98"/>
      <c r="I49" s="98"/>
      <c r="J49" s="98"/>
      <c r="K49" s="98"/>
      <c r="L49" s="98"/>
    </row>
    <row r="51" spans="2:12" ht="20.100000000000001" customHeight="1" x14ac:dyDescent="0.25">
      <c r="B51" s="137" t="s">
        <v>99</v>
      </c>
    </row>
  </sheetData>
  <sheetProtection sheet="1" objects="1" scenarios="1"/>
  <mergeCells count="2">
    <mergeCell ref="B9:K9"/>
    <mergeCell ref="I2:K2"/>
  </mergeCells>
  <phoneticPr fontId="2"/>
  <pageMargins left="0.31496062992125984" right="0.31496062992125984" top="0.98425196850393704" bottom="0.94488188976377963" header="0.51181102362204722" footer="0.51181102362204722"/>
  <pageSetup paperSize="9" scale="76" orientation="portrait" r:id="rId1"/>
  <headerFooter alignWithMargins="0"/>
  <cellWatches>
    <cellWatch r="B14"/>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3:AL49"/>
  <sheetViews>
    <sheetView showGridLines="0" zoomScale="80" zoomScaleNormal="80" zoomScaleSheetLayoutView="80" workbookViewId="0"/>
  </sheetViews>
  <sheetFormatPr defaultColWidth="9" defaultRowHeight="12.75" x14ac:dyDescent="0.25"/>
  <cols>
    <col min="1" max="1" width="3.73046875" style="5" customWidth="1"/>
    <col min="2" max="2" width="9" style="5"/>
    <col min="3" max="3" width="8.3984375" style="5" customWidth="1"/>
    <col min="4" max="4" width="3.3984375" style="5" customWidth="1"/>
    <col min="5" max="5" width="7" style="5" customWidth="1"/>
    <col min="6" max="6" width="3.265625" style="5" customWidth="1"/>
    <col min="7" max="7" width="7.59765625" style="5" customWidth="1"/>
    <col min="8" max="8" width="6.1328125" style="5" customWidth="1"/>
    <col min="9" max="9" width="3.86328125" style="5" customWidth="1"/>
    <col min="10" max="10" width="13.59765625" style="5" customWidth="1"/>
    <col min="11" max="11" width="2.86328125" style="5" hidden="1" customWidth="1"/>
    <col min="12" max="13" width="6.59765625" style="5" customWidth="1"/>
    <col min="14" max="15" width="3.59765625" style="5" customWidth="1"/>
    <col min="16" max="19" width="2.86328125" style="5" customWidth="1"/>
    <col min="20" max="20" width="3" style="5" bestFit="1" customWidth="1"/>
    <col min="21" max="22" width="2.86328125" style="5" customWidth="1"/>
    <col min="23" max="23" width="4.3984375" style="5" customWidth="1"/>
    <col min="24" max="25" width="3" style="5" customWidth="1"/>
    <col min="26" max="26" width="2.86328125" style="5" customWidth="1"/>
    <col min="27" max="27" width="3.1328125" style="5" customWidth="1"/>
    <col min="28" max="28" width="2" style="5" customWidth="1"/>
    <col min="29" max="29" width="2.3984375" style="5" customWidth="1"/>
    <col min="30" max="30" width="2" style="5" customWidth="1"/>
    <col min="31" max="31" width="2.86328125" style="5" customWidth="1"/>
    <col min="32" max="32" width="2.73046875" style="5" customWidth="1"/>
    <col min="33" max="33" width="17.86328125" style="5" customWidth="1"/>
    <col min="34" max="34" width="6.86328125" style="5" customWidth="1"/>
    <col min="35" max="35" width="4.1328125" style="5" customWidth="1"/>
    <col min="36" max="36" width="4.46484375" style="5" customWidth="1"/>
    <col min="37" max="37" width="8.86328125" style="5" customWidth="1"/>
    <col min="38" max="38" width="7" style="5" customWidth="1"/>
    <col min="39" max="61" width="2.86328125" style="5" customWidth="1"/>
    <col min="62" max="16384" width="9" style="5"/>
  </cols>
  <sheetData>
    <row r="3" spans="1:38" ht="21.75" customHeight="1" x14ac:dyDescent="0.4">
      <c r="A3" s="301" t="s">
        <v>90</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row>
    <row r="4" spans="1:38" ht="25.5" customHeight="1" x14ac:dyDescent="0.35">
      <c r="B4" s="326" t="s">
        <v>60</v>
      </c>
      <c r="C4" s="326"/>
      <c r="D4" s="326"/>
      <c r="E4" s="326"/>
      <c r="F4" s="326"/>
      <c r="G4" s="326"/>
      <c r="H4" s="326"/>
      <c r="I4" s="326"/>
      <c r="J4" s="326"/>
      <c r="K4" s="326"/>
      <c r="L4" s="326"/>
      <c r="M4" s="326"/>
      <c r="N4" s="326"/>
      <c r="O4" s="326"/>
      <c r="AF4" s="6"/>
    </row>
    <row r="5" spans="1:38" ht="32.25" customHeight="1" x14ac:dyDescent="0.25">
      <c r="A5" s="7"/>
      <c r="B5" s="8"/>
      <c r="C5" s="8"/>
      <c r="D5" s="264" t="s">
        <v>96</v>
      </c>
      <c r="E5" s="264"/>
      <c r="F5" s="264"/>
      <c r="G5" s="264"/>
      <c r="H5" s="264"/>
      <c r="I5" s="264"/>
      <c r="J5" s="264"/>
      <c r="K5" s="9"/>
      <c r="L5" s="9"/>
      <c r="M5" s="10"/>
      <c r="N5" s="10"/>
      <c r="O5" s="11" t="s">
        <v>61</v>
      </c>
      <c r="U5" s="103" t="s">
        <v>112</v>
      </c>
    </row>
    <row r="6" spans="1:38" ht="16.149999999999999" x14ac:dyDescent="0.3">
      <c r="A6" s="12"/>
      <c r="D6" s="271" t="s">
        <v>144</v>
      </c>
      <c r="E6" s="271"/>
      <c r="F6" s="271"/>
      <c r="G6" s="271"/>
      <c r="H6" s="271"/>
      <c r="I6" s="13"/>
      <c r="J6" s="13"/>
      <c r="P6" s="265" t="s">
        <v>313</v>
      </c>
      <c r="Q6" s="266"/>
      <c r="R6" s="266"/>
      <c r="S6" s="14" t="s">
        <v>1</v>
      </c>
      <c r="T6" s="16">
        <v>4</v>
      </c>
      <c r="U6" s="14" t="s">
        <v>2</v>
      </c>
      <c r="V6" s="14" t="s">
        <v>307</v>
      </c>
      <c r="W6" s="16"/>
      <c r="X6" s="16" t="s">
        <v>306</v>
      </c>
      <c r="Y6" s="15"/>
    </row>
    <row r="7" spans="1:38" ht="10.5" customHeight="1" x14ac:dyDescent="0.3">
      <c r="F7" s="5" t="s">
        <v>62</v>
      </c>
      <c r="W7" s="17"/>
      <c r="X7" s="15"/>
      <c r="AD7" s="12"/>
    </row>
    <row r="8" spans="1:38" ht="14.25" customHeight="1" x14ac:dyDescent="0.3">
      <c r="A8" s="12"/>
      <c r="F8" s="5" t="s">
        <v>63</v>
      </c>
      <c r="M8" s="18"/>
      <c r="N8" s="19"/>
      <c r="P8" s="273" t="s">
        <v>14</v>
      </c>
      <c r="Q8" s="274"/>
      <c r="R8" s="274"/>
      <c r="S8" s="274"/>
      <c r="T8" s="274"/>
      <c r="U8" s="274"/>
      <c r="V8" s="274"/>
      <c r="W8" s="274"/>
      <c r="X8" s="20"/>
      <c r="Y8" s="16"/>
      <c r="Z8" s="14"/>
      <c r="AA8" s="21"/>
    </row>
    <row r="9" spans="1:38" ht="13.5" customHeight="1" x14ac:dyDescent="0.3">
      <c r="M9" s="22"/>
      <c r="O9" s="22"/>
      <c r="P9" s="276" t="s">
        <v>64</v>
      </c>
      <c r="Q9" s="276"/>
      <c r="R9" s="276"/>
      <c r="S9" s="276"/>
      <c r="T9" s="276"/>
      <c r="U9" s="276"/>
      <c r="V9" s="276"/>
      <c r="W9" s="276"/>
      <c r="X9" s="276"/>
      <c r="Y9" s="276"/>
      <c r="Z9" s="23"/>
      <c r="AA9" s="20"/>
      <c r="AB9" s="17"/>
      <c r="AC9" s="17"/>
      <c r="AD9" s="17"/>
      <c r="AE9" s="17"/>
      <c r="AF9" s="17"/>
    </row>
    <row r="10" spans="1:38" ht="5.25" customHeight="1" x14ac:dyDescent="0.3">
      <c r="E10" s="24"/>
      <c r="P10" s="14"/>
      <c r="Q10" s="14"/>
      <c r="R10" s="14"/>
      <c r="S10" s="14"/>
      <c r="T10" s="14"/>
      <c r="U10" s="14"/>
      <c r="V10" s="14"/>
      <c r="W10" s="14"/>
      <c r="X10" s="14"/>
      <c r="Y10" s="14"/>
      <c r="Z10" s="14"/>
      <c r="AA10" s="14"/>
      <c r="AE10" s="12"/>
    </row>
    <row r="11" spans="1:38" ht="28.5" customHeight="1" x14ac:dyDescent="0.25">
      <c r="A11" s="5" t="s">
        <v>61</v>
      </c>
      <c r="P11" s="275" t="s">
        <v>65</v>
      </c>
      <c r="Q11" s="275"/>
      <c r="R11" s="275"/>
      <c r="S11" s="275"/>
      <c r="T11" s="275"/>
      <c r="U11" s="14"/>
      <c r="V11" s="14"/>
      <c r="W11" s="14"/>
      <c r="X11" s="14"/>
      <c r="Y11" s="14"/>
      <c r="Z11" s="14"/>
      <c r="AA11" s="14"/>
    </row>
    <row r="12" spans="1:38" ht="18.75" customHeight="1" x14ac:dyDescent="0.25">
      <c r="H12" s="317"/>
      <c r="I12" s="317"/>
      <c r="P12" s="272" t="s">
        <v>59</v>
      </c>
      <c r="Q12" s="272"/>
      <c r="R12" s="272"/>
      <c r="S12" s="272"/>
      <c r="T12" s="14"/>
      <c r="U12" s="14"/>
      <c r="V12" s="14"/>
      <c r="W12" s="14"/>
      <c r="X12" s="14"/>
      <c r="Y12" s="14"/>
      <c r="Z12" s="14"/>
      <c r="AA12" s="14"/>
    </row>
    <row r="13" spans="1:38" ht="26.25" customHeight="1" x14ac:dyDescent="0.3">
      <c r="B13" s="12"/>
      <c r="C13" s="12"/>
      <c r="D13" s="25"/>
      <c r="F13" s="318" t="s">
        <v>233</v>
      </c>
      <c r="G13" s="319"/>
      <c r="H13" s="327" t="s">
        <v>66</v>
      </c>
      <c r="I13" s="328"/>
      <c r="P13" s="26"/>
      <c r="Q13" s="26"/>
      <c r="R13" s="26"/>
      <c r="S13" s="26"/>
      <c r="AF13" s="27"/>
      <c r="AG13" s="27"/>
      <c r="AH13" s="27"/>
      <c r="AI13" s="27"/>
      <c r="AK13" s="27"/>
    </row>
    <row r="14" spans="1:38" ht="17.25" customHeight="1" x14ac:dyDescent="0.3">
      <c r="A14" s="15" t="s">
        <v>67</v>
      </c>
      <c r="B14" s="28"/>
      <c r="C14" s="15"/>
      <c r="D14" s="25"/>
      <c r="F14" s="280" t="s">
        <v>68</v>
      </c>
      <c r="G14" s="270" t="s">
        <v>69</v>
      </c>
      <c r="H14" s="268"/>
      <c r="I14" s="268"/>
      <c r="J14" s="269"/>
      <c r="K14" s="30" t="s">
        <v>70</v>
      </c>
      <c r="L14" s="267" t="s">
        <v>6</v>
      </c>
      <c r="M14" s="268"/>
      <c r="N14" s="268"/>
      <c r="O14" s="269"/>
      <c r="P14" s="277" t="s">
        <v>4</v>
      </c>
      <c r="Q14" s="278"/>
      <c r="R14" s="278"/>
      <c r="S14" s="278"/>
      <c r="T14" s="279"/>
      <c r="U14" s="309" t="s">
        <v>46</v>
      </c>
      <c r="V14" s="309"/>
      <c r="W14" s="309"/>
      <c r="X14" s="310"/>
      <c r="Y14" s="311" t="s">
        <v>71</v>
      </c>
      <c r="Z14" s="312"/>
      <c r="AA14" s="312"/>
      <c r="AB14" s="313"/>
      <c r="AC14" s="31" t="s">
        <v>72</v>
      </c>
      <c r="AD14" s="32"/>
      <c r="AE14" s="33"/>
      <c r="AF14" s="34"/>
    </row>
    <row r="15" spans="1:38" ht="20.25" customHeight="1" x14ac:dyDescent="0.3">
      <c r="F15" s="281"/>
      <c r="G15" s="36" t="s">
        <v>28</v>
      </c>
      <c r="H15" s="29" t="s">
        <v>29</v>
      </c>
      <c r="I15" s="35" t="s">
        <v>93</v>
      </c>
      <c r="J15" s="36" t="s">
        <v>73</v>
      </c>
      <c r="K15" s="37"/>
      <c r="L15" s="36" t="s">
        <v>1</v>
      </c>
      <c r="M15" s="29" t="s">
        <v>2</v>
      </c>
      <c r="N15" s="268" t="s">
        <v>3</v>
      </c>
      <c r="O15" s="269"/>
      <c r="P15" s="267" t="s">
        <v>234</v>
      </c>
      <c r="Q15" s="268"/>
      <c r="R15" s="268"/>
      <c r="S15" s="268"/>
      <c r="T15" s="269"/>
      <c r="U15" s="307" t="s">
        <v>74</v>
      </c>
      <c r="V15" s="308"/>
      <c r="W15" s="308"/>
      <c r="X15" s="308"/>
      <c r="Y15" s="314"/>
      <c r="Z15" s="315"/>
      <c r="AA15" s="315"/>
      <c r="AB15" s="316"/>
      <c r="AC15" s="38" t="s">
        <v>38</v>
      </c>
      <c r="AD15" s="39"/>
      <c r="AE15" s="40" t="s">
        <v>75</v>
      </c>
      <c r="AF15" s="38"/>
      <c r="AG15" s="12"/>
    </row>
    <row r="16" spans="1:38" ht="14.25" x14ac:dyDescent="0.3">
      <c r="A16" s="12"/>
      <c r="F16" s="280">
        <v>1</v>
      </c>
      <c r="G16" s="280" t="s">
        <v>32</v>
      </c>
      <c r="H16" s="289" t="s">
        <v>76</v>
      </c>
      <c r="I16" s="258" t="s">
        <v>94</v>
      </c>
      <c r="J16" s="290" t="s">
        <v>107</v>
      </c>
      <c r="K16" s="41"/>
      <c r="L16" s="292" t="s">
        <v>239</v>
      </c>
      <c r="M16" s="293"/>
      <c r="N16" s="293"/>
      <c r="O16" s="294"/>
      <c r="P16" s="42"/>
      <c r="Q16" s="43"/>
      <c r="R16" s="43"/>
      <c r="S16" s="44"/>
      <c r="T16" s="45"/>
      <c r="U16" s="42"/>
      <c r="V16" s="43"/>
      <c r="W16" s="44"/>
      <c r="X16" s="45"/>
      <c r="Y16" s="256" t="s">
        <v>101</v>
      </c>
      <c r="Z16" s="306"/>
      <c r="AA16" s="306"/>
      <c r="AB16" s="289"/>
      <c r="AC16" s="46"/>
      <c r="AD16" s="47"/>
      <c r="AE16" s="302" t="s">
        <v>18</v>
      </c>
      <c r="AF16" s="304" t="s">
        <v>49</v>
      </c>
    </row>
    <row r="17" spans="1:33" x14ac:dyDescent="0.25">
      <c r="F17" s="281"/>
      <c r="G17" s="320"/>
      <c r="H17" s="263"/>
      <c r="I17" s="263"/>
      <c r="J17" s="291"/>
      <c r="K17" s="49"/>
      <c r="L17" s="295"/>
      <c r="M17" s="296"/>
      <c r="N17" s="296"/>
      <c r="O17" s="297"/>
      <c r="P17" s="284" t="s">
        <v>77</v>
      </c>
      <c r="Q17" s="285"/>
      <c r="R17" s="285"/>
      <c r="S17" s="285"/>
      <c r="T17" s="263"/>
      <c r="U17" s="284" t="s">
        <v>78</v>
      </c>
      <c r="V17" s="285"/>
      <c r="W17" s="285"/>
      <c r="X17" s="263"/>
      <c r="Y17" s="284"/>
      <c r="Z17" s="285"/>
      <c r="AA17" s="285"/>
      <c r="AB17" s="263"/>
      <c r="AC17" s="50"/>
      <c r="AD17" s="51"/>
      <c r="AE17" s="303"/>
      <c r="AF17" s="305"/>
    </row>
    <row r="18" spans="1:33" ht="13.5" customHeight="1" x14ac:dyDescent="0.25">
      <c r="F18" s="280">
        <v>2</v>
      </c>
      <c r="G18" s="335" t="s">
        <v>110</v>
      </c>
      <c r="H18" s="262" t="s">
        <v>79</v>
      </c>
      <c r="I18" s="300" t="s">
        <v>105</v>
      </c>
      <c r="J18" s="298" t="s">
        <v>108</v>
      </c>
      <c r="K18" s="52"/>
      <c r="L18" s="292" t="s">
        <v>240</v>
      </c>
      <c r="M18" s="293"/>
      <c r="N18" s="293"/>
      <c r="O18" s="294"/>
      <c r="P18" s="53"/>
      <c r="Q18" s="53"/>
      <c r="R18" s="54"/>
      <c r="S18" s="54"/>
      <c r="T18" s="55"/>
      <c r="U18" s="53"/>
      <c r="V18" s="53"/>
      <c r="W18" s="53"/>
      <c r="X18" s="56"/>
      <c r="Y18" s="282" t="s">
        <v>80</v>
      </c>
      <c r="Z18" s="283"/>
      <c r="AA18" s="283"/>
      <c r="AB18" s="262"/>
      <c r="AC18" s="57"/>
      <c r="AD18" s="58"/>
      <c r="AE18" s="322" t="s">
        <v>18</v>
      </c>
      <c r="AF18" s="324" t="s">
        <v>49</v>
      </c>
    </row>
    <row r="19" spans="1:33" ht="13.5" customHeight="1" x14ac:dyDescent="0.25">
      <c r="F19" s="320"/>
      <c r="G19" s="320"/>
      <c r="H19" s="263"/>
      <c r="I19" s="263"/>
      <c r="J19" s="299"/>
      <c r="K19" s="48"/>
      <c r="L19" s="295"/>
      <c r="M19" s="296"/>
      <c r="N19" s="296"/>
      <c r="O19" s="297"/>
      <c r="P19" s="286" t="s">
        <v>81</v>
      </c>
      <c r="Q19" s="287"/>
      <c r="R19" s="287"/>
      <c r="S19" s="287"/>
      <c r="T19" s="288"/>
      <c r="U19" s="284" t="s">
        <v>245</v>
      </c>
      <c r="V19" s="285"/>
      <c r="W19" s="285"/>
      <c r="X19" s="263"/>
      <c r="Y19" s="284"/>
      <c r="Z19" s="285"/>
      <c r="AA19" s="285"/>
      <c r="AB19" s="263"/>
      <c r="AC19" s="50"/>
      <c r="AD19" s="51"/>
      <c r="AE19" s="303"/>
      <c r="AF19" s="305"/>
    </row>
    <row r="20" spans="1:33" ht="14.25" x14ac:dyDescent="0.3">
      <c r="F20" s="280">
        <v>3</v>
      </c>
      <c r="G20" s="281" t="s">
        <v>34</v>
      </c>
      <c r="H20" s="262" t="s">
        <v>82</v>
      </c>
      <c r="I20" s="300" t="s">
        <v>106</v>
      </c>
      <c r="J20" s="330" t="s">
        <v>103</v>
      </c>
      <c r="K20" s="59"/>
      <c r="L20" s="292" t="s">
        <v>241</v>
      </c>
      <c r="M20" s="293"/>
      <c r="N20" s="293"/>
      <c r="O20" s="294"/>
      <c r="P20" s="53"/>
      <c r="Q20" s="53"/>
      <c r="R20" s="53"/>
      <c r="S20" s="60"/>
      <c r="T20" s="61"/>
      <c r="U20" s="53"/>
      <c r="V20" s="53"/>
      <c r="W20" s="53"/>
      <c r="X20" s="61"/>
      <c r="Y20" s="321" t="s">
        <v>102</v>
      </c>
      <c r="Z20" s="283"/>
      <c r="AA20" s="283"/>
      <c r="AB20" s="262"/>
      <c r="AC20" s="57"/>
      <c r="AD20" s="58"/>
      <c r="AE20" s="322" t="s">
        <v>18</v>
      </c>
      <c r="AF20" s="324" t="s">
        <v>49</v>
      </c>
      <c r="AG20" s="12"/>
    </row>
    <row r="21" spans="1:33" ht="14.25" x14ac:dyDescent="0.3">
      <c r="A21" s="12"/>
      <c r="F21" s="320"/>
      <c r="G21" s="320"/>
      <c r="H21" s="263"/>
      <c r="I21" s="263"/>
      <c r="J21" s="331"/>
      <c r="K21" s="62"/>
      <c r="L21" s="295"/>
      <c r="M21" s="296"/>
      <c r="N21" s="296"/>
      <c r="O21" s="297"/>
      <c r="P21" s="284" t="s">
        <v>83</v>
      </c>
      <c r="Q21" s="285"/>
      <c r="R21" s="285"/>
      <c r="S21" s="285"/>
      <c r="T21" s="263"/>
      <c r="U21" s="284" t="s">
        <v>84</v>
      </c>
      <c r="V21" s="285"/>
      <c r="W21" s="285"/>
      <c r="X21" s="263"/>
      <c r="Y21" s="284"/>
      <c r="Z21" s="285"/>
      <c r="AA21" s="285"/>
      <c r="AB21" s="263"/>
      <c r="AC21" s="50"/>
      <c r="AD21" s="51"/>
      <c r="AE21" s="303"/>
      <c r="AF21" s="305"/>
    </row>
    <row r="22" spans="1:33" ht="13.5" customHeight="1" x14ac:dyDescent="0.25">
      <c r="A22" s="5" t="s">
        <v>85</v>
      </c>
      <c r="E22" s="63"/>
      <c r="F22" s="280">
        <v>4</v>
      </c>
      <c r="G22" s="336" t="s">
        <v>111</v>
      </c>
      <c r="H22" s="289" t="s">
        <v>86</v>
      </c>
      <c r="I22" s="258" t="s">
        <v>104</v>
      </c>
      <c r="J22" s="332" t="s">
        <v>109</v>
      </c>
      <c r="K22" s="52"/>
      <c r="L22" s="292" t="s">
        <v>242</v>
      </c>
      <c r="M22" s="293"/>
      <c r="N22" s="293"/>
      <c r="O22" s="294"/>
      <c r="P22" s="53"/>
      <c r="Q22" s="53"/>
      <c r="R22" s="53"/>
      <c r="S22" s="60"/>
      <c r="T22" s="61"/>
      <c r="U22" s="53"/>
      <c r="V22" s="53"/>
      <c r="W22" s="53"/>
      <c r="X22" s="61"/>
      <c r="Y22" s="282" t="s">
        <v>87</v>
      </c>
      <c r="Z22" s="283"/>
      <c r="AA22" s="283"/>
      <c r="AB22" s="262"/>
      <c r="AC22" s="57"/>
      <c r="AD22" s="58"/>
      <c r="AE22" s="322" t="s">
        <v>18</v>
      </c>
      <c r="AF22" s="324" t="s">
        <v>49</v>
      </c>
    </row>
    <row r="23" spans="1:33" ht="13.5" customHeight="1" x14ac:dyDescent="0.25">
      <c r="D23" s="64"/>
      <c r="F23" s="320"/>
      <c r="G23" s="320"/>
      <c r="H23" s="263"/>
      <c r="I23" s="263"/>
      <c r="J23" s="333"/>
      <c r="K23" s="48"/>
      <c r="L23" s="295"/>
      <c r="M23" s="296"/>
      <c r="N23" s="296"/>
      <c r="O23" s="297"/>
      <c r="P23" s="284" t="s">
        <v>88</v>
      </c>
      <c r="Q23" s="285"/>
      <c r="R23" s="285"/>
      <c r="S23" s="285"/>
      <c r="T23" s="263"/>
      <c r="U23" s="284" t="s">
        <v>89</v>
      </c>
      <c r="V23" s="285"/>
      <c r="W23" s="285"/>
      <c r="X23" s="263"/>
      <c r="Y23" s="282"/>
      <c r="Z23" s="283"/>
      <c r="AA23" s="283"/>
      <c r="AB23" s="262"/>
      <c r="AC23" s="57"/>
      <c r="AD23" s="58"/>
      <c r="AE23" s="322"/>
      <c r="AF23" s="325"/>
    </row>
    <row r="24" spans="1:33" x14ac:dyDescent="0.25">
      <c r="C24" s="25"/>
      <c r="D24" s="65"/>
      <c r="E24" s="25"/>
      <c r="F24" s="280"/>
      <c r="G24" s="47"/>
      <c r="H24" s="46"/>
      <c r="I24" s="46"/>
      <c r="K24" s="58"/>
      <c r="L24" s="256"/>
      <c r="M24" s="257"/>
      <c r="N24" s="257"/>
      <c r="O24" s="258"/>
      <c r="P24" s="53"/>
      <c r="Q24" s="53"/>
      <c r="R24" s="53"/>
      <c r="S24" s="53"/>
      <c r="T24" s="67"/>
      <c r="U24" s="43"/>
      <c r="V24" s="43"/>
      <c r="W24" s="43"/>
      <c r="X24" s="43"/>
      <c r="Y24" s="68"/>
      <c r="Z24" s="66"/>
      <c r="AA24" s="66"/>
      <c r="AB24" s="46"/>
      <c r="AC24" s="46"/>
      <c r="AD24" s="47"/>
      <c r="AE24" s="302" t="s">
        <v>18</v>
      </c>
      <c r="AF24" s="313" t="s">
        <v>49</v>
      </c>
    </row>
    <row r="25" spans="1:33" ht="14.25" x14ac:dyDescent="0.3">
      <c r="A25" s="12"/>
      <c r="F25" s="320"/>
      <c r="G25" s="58"/>
      <c r="H25" s="57"/>
      <c r="I25" s="50"/>
      <c r="K25" s="58"/>
      <c r="L25" s="259"/>
      <c r="M25" s="260"/>
      <c r="N25" s="260"/>
      <c r="O25" s="261"/>
      <c r="P25" s="253" t="s">
        <v>295</v>
      </c>
      <c r="Q25" s="254"/>
      <c r="R25" s="254"/>
      <c r="S25" s="254"/>
      <c r="T25" s="255"/>
      <c r="U25" s="26"/>
      <c r="V25" s="26"/>
      <c r="W25" s="26"/>
      <c r="X25" s="26"/>
      <c r="Y25" s="69"/>
      <c r="Z25" s="26"/>
      <c r="AA25" s="26"/>
      <c r="AB25" s="50"/>
      <c r="AC25" s="50"/>
      <c r="AD25" s="51"/>
      <c r="AE25" s="303"/>
      <c r="AF25" s="316"/>
    </row>
    <row r="26" spans="1:33" x14ac:dyDescent="0.25">
      <c r="F26" s="280"/>
      <c r="G26" s="47"/>
      <c r="H26" s="46"/>
      <c r="I26" s="66"/>
      <c r="J26" s="68"/>
      <c r="K26" s="66"/>
      <c r="L26" s="70"/>
      <c r="M26" s="71"/>
      <c r="N26" s="66"/>
      <c r="O26" s="66"/>
      <c r="P26" s="42"/>
      <c r="Q26" s="53"/>
      <c r="R26" s="53"/>
      <c r="S26" s="53"/>
      <c r="T26" s="72"/>
      <c r="U26" s="53"/>
      <c r="V26" s="53"/>
      <c r="W26" s="53"/>
      <c r="X26" s="53"/>
      <c r="Y26" s="73"/>
      <c r="AB26" s="57"/>
      <c r="AC26" s="57"/>
      <c r="AD26" s="58"/>
      <c r="AE26" s="322" t="s">
        <v>18</v>
      </c>
      <c r="AF26" s="323" t="s">
        <v>49</v>
      </c>
    </row>
    <row r="27" spans="1:33" x14ac:dyDescent="0.25">
      <c r="F27" s="320"/>
      <c r="G27" s="51"/>
      <c r="H27" s="50"/>
      <c r="I27" s="74"/>
      <c r="J27" s="26"/>
      <c r="K27" s="26"/>
      <c r="L27" s="69"/>
      <c r="M27" s="75"/>
      <c r="N27" s="26"/>
      <c r="O27" s="26"/>
      <c r="P27" s="69"/>
      <c r="Q27" s="26"/>
      <c r="R27" s="26"/>
      <c r="S27" s="26"/>
      <c r="T27" s="50"/>
      <c r="U27" s="26"/>
      <c r="V27" s="26"/>
      <c r="W27" s="26"/>
      <c r="X27" s="26"/>
      <c r="Y27" s="69"/>
      <c r="Z27" s="26"/>
      <c r="AA27" s="26"/>
      <c r="AB27" s="50"/>
      <c r="AC27" s="50"/>
      <c r="AD27" s="51"/>
      <c r="AE27" s="303"/>
      <c r="AF27" s="316"/>
    </row>
    <row r="28" spans="1:33" x14ac:dyDescent="0.25">
      <c r="F28" s="280"/>
      <c r="G28" s="58"/>
      <c r="H28" s="47"/>
      <c r="I28" s="76"/>
      <c r="J28" s="77"/>
      <c r="L28" s="68"/>
      <c r="M28" s="78"/>
      <c r="P28" s="73"/>
      <c r="T28" s="57"/>
      <c r="Y28" s="73"/>
      <c r="AB28" s="57"/>
      <c r="AC28" s="57"/>
      <c r="AD28" s="58"/>
      <c r="AE28" s="322" t="s">
        <v>18</v>
      </c>
      <c r="AF28" s="323" t="s">
        <v>49</v>
      </c>
    </row>
    <row r="29" spans="1:33" ht="14.25" x14ac:dyDescent="0.3">
      <c r="A29" s="12"/>
      <c r="F29" s="329"/>
      <c r="G29" s="79"/>
      <c r="H29" s="79"/>
      <c r="I29" s="80"/>
      <c r="J29" s="81"/>
      <c r="K29" s="26"/>
      <c r="L29" s="69"/>
      <c r="M29" s="82"/>
      <c r="N29" s="26"/>
      <c r="O29" s="26"/>
      <c r="P29" s="69"/>
      <c r="Q29" s="26"/>
      <c r="R29" s="26"/>
      <c r="S29" s="26"/>
      <c r="T29" s="50"/>
      <c r="U29" s="26"/>
      <c r="V29" s="26"/>
      <c r="W29" s="26"/>
      <c r="X29" s="26"/>
      <c r="Y29" s="69"/>
      <c r="Z29" s="26"/>
      <c r="AA29" s="26"/>
      <c r="AB29" s="50"/>
      <c r="AC29" s="50"/>
      <c r="AD29" s="51"/>
      <c r="AE29" s="303"/>
      <c r="AF29" s="324"/>
    </row>
    <row r="30" spans="1:33" x14ac:dyDescent="0.25">
      <c r="F30" s="83"/>
      <c r="G30" s="84"/>
      <c r="H30" s="84"/>
      <c r="I30" s="85"/>
      <c r="J30" s="86"/>
      <c r="L30" s="47"/>
      <c r="M30" s="47"/>
      <c r="P30" s="87"/>
      <c r="Q30" s="53"/>
      <c r="R30" s="53"/>
      <c r="S30" s="53"/>
      <c r="T30" s="72"/>
      <c r="U30" s="53"/>
      <c r="V30" s="53"/>
      <c r="W30" s="53"/>
      <c r="X30" s="53"/>
      <c r="Y30" s="73"/>
      <c r="AB30" s="57"/>
      <c r="AC30" s="57"/>
      <c r="AD30" s="58"/>
      <c r="AE30" s="322" t="s">
        <v>18</v>
      </c>
      <c r="AF30" s="325" t="s">
        <v>49</v>
      </c>
    </row>
    <row r="31" spans="1:33" x14ac:dyDescent="0.25">
      <c r="F31" s="88"/>
      <c r="G31" s="79"/>
      <c r="H31" s="79"/>
      <c r="I31" s="89"/>
      <c r="J31" s="82"/>
      <c r="L31" s="51"/>
      <c r="M31" s="50"/>
      <c r="P31" s="73"/>
      <c r="T31" s="57"/>
      <c r="Y31" s="73"/>
      <c r="AB31" s="57"/>
      <c r="AC31" s="57"/>
      <c r="AD31" s="58"/>
      <c r="AE31" s="322"/>
      <c r="AF31" s="323"/>
    </row>
    <row r="32" spans="1:33" x14ac:dyDescent="0.25">
      <c r="F32" s="334">
        <v>8</v>
      </c>
      <c r="G32" s="84"/>
      <c r="H32" s="84"/>
      <c r="I32" s="85"/>
      <c r="J32" s="78"/>
      <c r="K32" s="66"/>
      <c r="L32" s="90"/>
      <c r="M32" s="57"/>
      <c r="N32" s="66"/>
      <c r="O32" s="66"/>
      <c r="P32" s="42"/>
      <c r="Q32" s="43"/>
      <c r="R32" s="43"/>
      <c r="S32" s="43"/>
      <c r="T32" s="91"/>
      <c r="U32" s="43"/>
      <c r="V32" s="43"/>
      <c r="W32" s="43"/>
      <c r="X32" s="43"/>
      <c r="Y32" s="68"/>
      <c r="Z32" s="66"/>
      <c r="AA32" s="66"/>
      <c r="AB32" s="46"/>
      <c r="AC32" s="46"/>
      <c r="AD32" s="47"/>
      <c r="AE32" s="302" t="s">
        <v>18</v>
      </c>
      <c r="AF32" s="313" t="s">
        <v>49</v>
      </c>
    </row>
    <row r="33" spans="1:33" x14ac:dyDescent="0.25">
      <c r="A33" s="25"/>
      <c r="F33" s="320"/>
      <c r="G33" s="58"/>
      <c r="H33" s="58"/>
      <c r="I33" s="92"/>
      <c r="J33" s="82"/>
      <c r="K33" s="26"/>
      <c r="L33" s="50"/>
      <c r="M33" s="57"/>
      <c r="N33" s="26"/>
      <c r="O33" s="26"/>
      <c r="P33" s="69"/>
      <c r="Q33" s="26"/>
      <c r="R33" s="26"/>
      <c r="S33" s="26"/>
      <c r="T33" s="50"/>
      <c r="U33" s="26"/>
      <c r="V33" s="26"/>
      <c r="W33" s="26"/>
      <c r="X33" s="26"/>
      <c r="Y33" s="69"/>
      <c r="Z33" s="26"/>
      <c r="AA33" s="26"/>
      <c r="AB33" s="50"/>
      <c r="AC33" s="50"/>
      <c r="AD33" s="51"/>
      <c r="AE33" s="303"/>
      <c r="AF33" s="316"/>
    </row>
    <row r="34" spans="1:33" x14ac:dyDescent="0.25">
      <c r="F34" s="280"/>
      <c r="G34" s="47"/>
      <c r="H34" s="47"/>
      <c r="I34" s="46"/>
      <c r="J34" s="57"/>
      <c r="L34" s="57"/>
      <c r="M34" s="47"/>
      <c r="P34" s="87"/>
      <c r="Q34" s="53"/>
      <c r="R34" s="53"/>
      <c r="S34" s="53"/>
      <c r="T34" s="72"/>
      <c r="U34" s="53"/>
      <c r="V34" s="53"/>
      <c r="W34" s="53"/>
      <c r="X34" s="53"/>
      <c r="Y34" s="73"/>
      <c r="AB34" s="57"/>
      <c r="AC34" s="57"/>
      <c r="AD34" s="58"/>
      <c r="AE34" s="302" t="s">
        <v>18</v>
      </c>
      <c r="AF34" s="323" t="s">
        <v>49</v>
      </c>
    </row>
    <row r="35" spans="1:33" x14ac:dyDescent="0.25">
      <c r="F35" s="320"/>
      <c r="G35" s="51"/>
      <c r="H35" s="51"/>
      <c r="I35" s="50"/>
      <c r="J35" s="93"/>
      <c r="K35" s="26"/>
      <c r="L35" s="50"/>
      <c r="M35" s="57"/>
      <c r="N35" s="26"/>
      <c r="O35" s="26"/>
      <c r="P35" s="69"/>
      <c r="Q35" s="26"/>
      <c r="R35" s="26"/>
      <c r="S35" s="26"/>
      <c r="T35" s="50"/>
      <c r="U35" s="26"/>
      <c r="V35" s="26"/>
      <c r="W35" s="26"/>
      <c r="X35" s="26"/>
      <c r="Y35" s="69"/>
      <c r="Z35" s="26"/>
      <c r="AA35" s="26"/>
      <c r="AB35" s="50"/>
      <c r="AC35" s="50"/>
      <c r="AD35" s="51"/>
      <c r="AE35" s="303"/>
      <c r="AF35" s="316"/>
    </row>
    <row r="36" spans="1:33" ht="7.5" customHeight="1" x14ac:dyDescent="0.25">
      <c r="J36" s="66"/>
      <c r="M36" s="66"/>
    </row>
    <row r="37" spans="1:33" ht="7.5" customHeight="1" x14ac:dyDescent="0.25"/>
    <row r="38" spans="1:33" ht="14.25" x14ac:dyDescent="0.3">
      <c r="E38" s="182" t="s">
        <v>207</v>
      </c>
      <c r="F38" s="183" t="s">
        <v>208</v>
      </c>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3" ht="5.0999999999999996" customHeight="1" x14ac:dyDescent="0.3">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row>
    <row r="40" spans="1:33" ht="16.5" customHeight="1" x14ac:dyDescent="0.3">
      <c r="E40" s="15"/>
      <c r="F40" s="184" t="s">
        <v>209</v>
      </c>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15"/>
    </row>
    <row r="42" spans="1:33" x14ac:dyDescent="0.25">
      <c r="T42" s="95"/>
    </row>
    <row r="48" spans="1:33" x14ac:dyDescent="0.25">
      <c r="L48"/>
      <c r="M48"/>
      <c r="N48"/>
      <c r="O48"/>
    </row>
    <row r="49" spans="12:15" x14ac:dyDescent="0.25">
      <c r="L49"/>
      <c r="M49"/>
      <c r="N49"/>
      <c r="O49"/>
    </row>
  </sheetData>
  <sheetProtection sheet="1" objects="1" scenarios="1"/>
  <mergeCells count="84">
    <mergeCell ref="F34:F35"/>
    <mergeCell ref="B4:O4"/>
    <mergeCell ref="H13:I13"/>
    <mergeCell ref="F26:F27"/>
    <mergeCell ref="F28:F29"/>
    <mergeCell ref="F24:F25"/>
    <mergeCell ref="H22:H23"/>
    <mergeCell ref="J20:J21"/>
    <mergeCell ref="J22:J23"/>
    <mergeCell ref="F32:F33"/>
    <mergeCell ref="F18:F19"/>
    <mergeCell ref="F22:F23"/>
    <mergeCell ref="F20:F21"/>
    <mergeCell ref="G18:G19"/>
    <mergeCell ref="G20:G21"/>
    <mergeCell ref="G22:G23"/>
    <mergeCell ref="AE28:AE29"/>
    <mergeCell ref="AF28:AF29"/>
    <mergeCell ref="AE34:AE35"/>
    <mergeCell ref="AF34:AF35"/>
    <mergeCell ref="AE30:AE31"/>
    <mergeCell ref="AF30:AF31"/>
    <mergeCell ref="AE32:AE33"/>
    <mergeCell ref="AF32:AF33"/>
    <mergeCell ref="AE26:AE27"/>
    <mergeCell ref="AF26:AF27"/>
    <mergeCell ref="AF18:AF19"/>
    <mergeCell ref="AE20:AE21"/>
    <mergeCell ref="AF20:AF21"/>
    <mergeCell ref="AE22:AE23"/>
    <mergeCell ref="AF22:AF23"/>
    <mergeCell ref="AE24:AE25"/>
    <mergeCell ref="AF24:AF25"/>
    <mergeCell ref="AE18:AE19"/>
    <mergeCell ref="Y20:AB21"/>
    <mergeCell ref="Y22:AB23"/>
    <mergeCell ref="P23:T23"/>
    <mergeCell ref="U23:X23"/>
    <mergeCell ref="I22:I23"/>
    <mergeCell ref="I20:I21"/>
    <mergeCell ref="L22:O23"/>
    <mergeCell ref="P21:T21"/>
    <mergeCell ref="U21:X21"/>
    <mergeCell ref="L20:O21"/>
    <mergeCell ref="A3:AL3"/>
    <mergeCell ref="AE16:AE17"/>
    <mergeCell ref="AF16:AF17"/>
    <mergeCell ref="Y16:AB17"/>
    <mergeCell ref="U15:X15"/>
    <mergeCell ref="U14:X14"/>
    <mergeCell ref="Y14:AB15"/>
    <mergeCell ref="H12:I12"/>
    <mergeCell ref="F13:G13"/>
    <mergeCell ref="I16:I17"/>
    <mergeCell ref="F16:F17"/>
    <mergeCell ref="G16:G17"/>
    <mergeCell ref="P17:T17"/>
    <mergeCell ref="Y18:AB19"/>
    <mergeCell ref="P19:T19"/>
    <mergeCell ref="H18:H19"/>
    <mergeCell ref="U17:X17"/>
    <mergeCell ref="H16:H17"/>
    <mergeCell ref="J16:J17"/>
    <mergeCell ref="L16:O17"/>
    <mergeCell ref="U19:X19"/>
    <mergeCell ref="L18:O19"/>
    <mergeCell ref="J18:J19"/>
    <mergeCell ref="I18:I19"/>
    <mergeCell ref="P25:T25"/>
    <mergeCell ref="L24:O25"/>
    <mergeCell ref="H20:H21"/>
    <mergeCell ref="D5:J5"/>
    <mergeCell ref="P6:R6"/>
    <mergeCell ref="L14:O14"/>
    <mergeCell ref="N15:O15"/>
    <mergeCell ref="G14:J14"/>
    <mergeCell ref="D6:H6"/>
    <mergeCell ref="P12:S12"/>
    <mergeCell ref="P8:W8"/>
    <mergeCell ref="P11:T11"/>
    <mergeCell ref="P9:Y9"/>
    <mergeCell ref="P14:T14"/>
    <mergeCell ref="P15:T15"/>
    <mergeCell ref="F14:F15"/>
  </mergeCells>
  <phoneticPr fontId="2"/>
  <pageMargins left="0.19685039370078741" right="0.19685039370078741" top="0.39370078740157483" bottom="0.19685039370078741" header="0.35433070866141736" footer="0.23622047244094491"/>
  <pageSetup paperSize="9" scale="95" orientation="landscape" r:id="rId1"/>
  <headerFooter alignWithMargins="0"/>
  <colBreaks count="1" manualBreakCount="1">
    <brk id="33" min="2" max="39" man="1"/>
  </colBreaks>
  <ignoredErrors>
    <ignoredError sqref="H20"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R38"/>
  <sheetViews>
    <sheetView zoomScale="75" zoomScaleNormal="75" workbookViewId="0">
      <pane ySplit="8" topLeftCell="A9" activePane="bottomLeft" state="frozen"/>
      <selection pane="bottomLeft"/>
    </sheetView>
  </sheetViews>
  <sheetFormatPr defaultColWidth="9" defaultRowHeight="30" customHeight="1" x14ac:dyDescent="0.25"/>
  <cols>
    <col min="1" max="1" width="5.265625" style="107" customWidth="1"/>
    <col min="2" max="2" width="8.59765625" style="102" customWidth="1"/>
    <col min="3" max="3" width="7.265625" style="102" bestFit="1" customWidth="1"/>
    <col min="4" max="4" width="4.46484375" style="102" bestFit="1" customWidth="1"/>
    <col min="5" max="5" width="10.3984375" style="102" customWidth="1"/>
    <col min="6" max="6" width="17.59765625" style="102" bestFit="1" customWidth="1"/>
    <col min="7" max="7" width="16.59765625" style="102" bestFit="1" customWidth="1"/>
    <col min="8" max="8" width="20.73046875" style="102" customWidth="1"/>
    <col min="9" max="9" width="15.73046875" style="102" customWidth="1"/>
    <col min="10" max="11" width="9" style="107"/>
    <col min="12" max="12" width="13.86328125" style="107" customWidth="1"/>
    <col min="13" max="13" width="3.59765625" style="107" customWidth="1"/>
    <col min="14" max="17" width="6.73046875" style="107" customWidth="1"/>
    <col min="18" max="16384" width="9" style="107"/>
  </cols>
  <sheetData>
    <row r="1" spans="1:16" ht="15" customHeight="1" thickBot="1" x14ac:dyDescent="0.3">
      <c r="B1" s="107"/>
      <c r="C1" s="107"/>
      <c r="D1" s="107"/>
      <c r="E1" s="107"/>
      <c r="F1" s="107"/>
      <c r="G1" s="107"/>
      <c r="H1" s="107"/>
      <c r="I1" s="107"/>
    </row>
    <row r="2" spans="1:16" ht="30" customHeight="1" thickBot="1" x14ac:dyDescent="0.3">
      <c r="A2" s="241"/>
      <c r="B2" s="242" t="s">
        <v>251</v>
      </c>
      <c r="C2" s="243"/>
      <c r="D2" s="243" t="s">
        <v>252</v>
      </c>
      <c r="E2" s="243"/>
      <c r="F2" s="245"/>
      <c r="G2" s="244"/>
      <c r="H2" s="246"/>
      <c r="I2" s="247" t="s">
        <v>140</v>
      </c>
      <c r="J2" s="248" t="s">
        <v>236</v>
      </c>
      <c r="K2" s="249">
        <v>7</v>
      </c>
      <c r="L2" s="250" t="s">
        <v>141</v>
      </c>
      <c r="O2" s="102" t="s">
        <v>138</v>
      </c>
      <c r="P2" s="102" t="s">
        <v>139</v>
      </c>
    </row>
    <row r="3" spans="1:16" ht="35.1" customHeight="1" x14ac:dyDescent="0.25">
      <c r="A3" s="367" t="s">
        <v>14</v>
      </c>
      <c r="B3" s="368"/>
      <c r="C3" s="370"/>
      <c r="D3" s="371"/>
      <c r="E3" s="371"/>
      <c r="F3" s="372"/>
      <c r="G3" s="146" t="s">
        <v>11</v>
      </c>
      <c r="H3" s="150"/>
      <c r="I3" s="148" t="s">
        <v>54</v>
      </c>
      <c r="J3" s="143">
        <v>21</v>
      </c>
      <c r="K3" s="142" t="s">
        <v>55</v>
      </c>
      <c r="L3" s="153"/>
      <c r="M3" s="138"/>
      <c r="N3" s="193" t="s">
        <v>237</v>
      </c>
      <c r="O3" s="140">
        <f>K2</f>
        <v>7</v>
      </c>
      <c r="P3" s="140">
        <f>O3+2018</f>
        <v>2025</v>
      </c>
    </row>
    <row r="4" spans="1:16" ht="35.1" customHeight="1" x14ac:dyDescent="0.25">
      <c r="A4" s="369" t="s">
        <v>97</v>
      </c>
      <c r="B4" s="346"/>
      <c r="C4" s="373"/>
      <c r="D4" s="374"/>
      <c r="E4" s="374"/>
      <c r="F4" s="375"/>
      <c r="G4" s="149" t="s">
        <v>51</v>
      </c>
      <c r="H4" s="151"/>
      <c r="I4" s="343" t="s">
        <v>57</v>
      </c>
      <c r="J4" s="344"/>
      <c r="K4" s="347" t="s">
        <v>311</v>
      </c>
      <c r="L4" s="348"/>
      <c r="M4" s="139"/>
      <c r="N4" s="193" t="s">
        <v>237</v>
      </c>
      <c r="O4" s="140">
        <f t="shared" ref="O4:O8" si="0">O3-1</f>
        <v>6</v>
      </c>
      <c r="P4" s="140">
        <f t="shared" ref="P4:P8" si="1">O4+2018</f>
        <v>2024</v>
      </c>
    </row>
    <row r="5" spans="1:16" ht="35.1" customHeight="1" x14ac:dyDescent="0.25">
      <c r="A5" s="369" t="s">
        <v>58</v>
      </c>
      <c r="B5" s="346"/>
      <c r="C5" s="376"/>
      <c r="D5" s="377"/>
      <c r="E5" s="377"/>
      <c r="F5" s="378"/>
      <c r="G5" s="147" t="s">
        <v>52</v>
      </c>
      <c r="H5" s="152"/>
      <c r="I5" s="345" t="s">
        <v>56</v>
      </c>
      <c r="J5" s="346"/>
      <c r="K5" s="349" t="s">
        <v>312</v>
      </c>
      <c r="L5" s="350"/>
      <c r="N5" s="193" t="s">
        <v>236</v>
      </c>
      <c r="O5" s="140">
        <f t="shared" si="0"/>
        <v>5</v>
      </c>
      <c r="P5" s="140">
        <f t="shared" si="1"/>
        <v>2023</v>
      </c>
    </row>
    <row r="6" spans="1:16" ht="35.1" customHeight="1" thickBot="1" x14ac:dyDescent="0.3">
      <c r="A6" s="379" t="s">
        <v>59</v>
      </c>
      <c r="B6" s="380"/>
      <c r="C6" s="381"/>
      <c r="D6" s="382"/>
      <c r="E6" s="382"/>
      <c r="F6" s="383"/>
      <c r="G6" s="351" t="s">
        <v>206</v>
      </c>
      <c r="H6" s="352"/>
      <c r="I6" s="352"/>
      <c r="J6" s="353"/>
      <c r="K6" s="353"/>
      <c r="L6" s="354"/>
      <c r="N6" s="193" t="s">
        <v>236</v>
      </c>
      <c r="O6" s="140">
        <f t="shared" si="0"/>
        <v>4</v>
      </c>
      <c r="P6" s="140">
        <f t="shared" si="1"/>
        <v>2022</v>
      </c>
    </row>
    <row r="7" spans="1:16" s="102" customFormat="1" ht="20.100000000000001" customHeight="1" x14ac:dyDescent="0.25">
      <c r="A7" s="384" t="s">
        <v>100</v>
      </c>
      <c r="B7" s="386" t="s">
        <v>28</v>
      </c>
      <c r="C7" s="337" t="s">
        <v>48</v>
      </c>
      <c r="D7" s="388" t="s">
        <v>93</v>
      </c>
      <c r="E7" s="337" t="s">
        <v>47</v>
      </c>
      <c r="F7" s="339" t="s">
        <v>91</v>
      </c>
      <c r="G7" s="355" t="s">
        <v>235</v>
      </c>
      <c r="H7" s="355" t="s">
        <v>143</v>
      </c>
      <c r="I7" s="357" t="s">
        <v>133</v>
      </c>
      <c r="J7" s="359" t="s">
        <v>4</v>
      </c>
      <c r="K7" s="360"/>
      <c r="L7" s="341" t="s">
        <v>46</v>
      </c>
      <c r="N7" s="193" t="s">
        <v>236</v>
      </c>
      <c r="O7" s="140">
        <f t="shared" si="0"/>
        <v>3</v>
      </c>
      <c r="P7" s="140">
        <f t="shared" si="1"/>
        <v>2021</v>
      </c>
    </row>
    <row r="8" spans="1:16" s="102" customFormat="1" ht="24.95" customHeight="1" thickBot="1" x14ac:dyDescent="0.3">
      <c r="A8" s="385"/>
      <c r="B8" s="387"/>
      <c r="C8" s="338"/>
      <c r="D8" s="389"/>
      <c r="E8" s="338"/>
      <c r="F8" s="340"/>
      <c r="G8" s="356"/>
      <c r="H8" s="356"/>
      <c r="I8" s="358"/>
      <c r="J8" s="361"/>
      <c r="K8" s="362"/>
      <c r="L8" s="342"/>
      <c r="N8" s="193" t="s">
        <v>236</v>
      </c>
      <c r="O8" s="140">
        <f t="shared" si="0"/>
        <v>2</v>
      </c>
      <c r="P8" s="140">
        <f t="shared" si="1"/>
        <v>2020</v>
      </c>
    </row>
    <row r="9" spans="1:16" ht="30" customHeight="1" x14ac:dyDescent="0.25">
      <c r="A9" s="231">
        <v>1</v>
      </c>
      <c r="B9" s="144"/>
      <c r="C9" s="115"/>
      <c r="D9" s="115"/>
      <c r="E9" s="115"/>
      <c r="F9" s="114"/>
      <c r="G9" s="115"/>
      <c r="H9" s="115"/>
      <c r="I9" s="186"/>
      <c r="J9" s="363"/>
      <c r="K9" s="364"/>
      <c r="L9" s="226">
        <f>J9-ROUNDDOWN(J9*9/12*0.01,0)*100</f>
        <v>0</v>
      </c>
    </row>
    <row r="10" spans="1:16" ht="30" customHeight="1" x14ac:dyDescent="0.25">
      <c r="A10" s="231">
        <f>A9+1</f>
        <v>2</v>
      </c>
      <c r="B10" s="144"/>
      <c r="C10" s="115"/>
      <c r="D10" s="115"/>
      <c r="E10" s="115"/>
      <c r="F10" s="114"/>
      <c r="G10" s="115"/>
      <c r="H10" s="115"/>
      <c r="I10" s="186"/>
      <c r="J10" s="365"/>
      <c r="K10" s="366"/>
      <c r="L10" s="225">
        <f t="shared" ref="L10:L28" si="2">J10-ROUNDDOWN(J10*9/12*0.01,0)*100</f>
        <v>0</v>
      </c>
    </row>
    <row r="11" spans="1:16" ht="30" customHeight="1" x14ac:dyDescent="0.25">
      <c r="A11" s="231">
        <f t="shared" ref="A11:A27" si="3">A10+1</f>
        <v>3</v>
      </c>
      <c r="B11" s="144"/>
      <c r="C11" s="115"/>
      <c r="D11" s="115"/>
      <c r="E11" s="115"/>
      <c r="F11" s="114"/>
      <c r="G11" s="115"/>
      <c r="H11" s="115"/>
      <c r="I11" s="186"/>
      <c r="J11" s="365"/>
      <c r="K11" s="366"/>
      <c r="L11" s="225">
        <f t="shared" si="2"/>
        <v>0</v>
      </c>
    </row>
    <row r="12" spans="1:16" ht="30" customHeight="1" x14ac:dyDescent="0.25">
      <c r="A12" s="231">
        <f t="shared" si="3"/>
        <v>4</v>
      </c>
      <c r="B12" s="144"/>
      <c r="C12" s="115"/>
      <c r="D12" s="115"/>
      <c r="E12" s="115"/>
      <c r="F12" s="114"/>
      <c r="G12" s="115"/>
      <c r="H12" s="115"/>
      <c r="I12" s="186"/>
      <c r="J12" s="365"/>
      <c r="K12" s="366"/>
      <c r="L12" s="225">
        <f t="shared" si="2"/>
        <v>0</v>
      </c>
    </row>
    <row r="13" spans="1:16" ht="30" customHeight="1" x14ac:dyDescent="0.25">
      <c r="A13" s="231">
        <f t="shared" si="3"/>
        <v>5</v>
      </c>
      <c r="B13" s="144"/>
      <c r="C13" s="115"/>
      <c r="D13" s="115"/>
      <c r="E13" s="115"/>
      <c r="F13" s="114"/>
      <c r="G13" s="115"/>
      <c r="H13" s="115"/>
      <c r="I13" s="186"/>
      <c r="J13" s="365"/>
      <c r="K13" s="366"/>
      <c r="L13" s="225">
        <f t="shared" si="2"/>
        <v>0</v>
      </c>
    </row>
    <row r="14" spans="1:16" ht="30" customHeight="1" x14ac:dyDescent="0.25">
      <c r="A14" s="231">
        <f t="shared" si="3"/>
        <v>6</v>
      </c>
      <c r="B14" s="144"/>
      <c r="C14" s="115"/>
      <c r="D14" s="115"/>
      <c r="E14" s="115"/>
      <c r="F14" s="114"/>
      <c r="G14" s="115"/>
      <c r="H14" s="115"/>
      <c r="I14" s="186"/>
      <c r="J14" s="365"/>
      <c r="K14" s="366"/>
      <c r="L14" s="225">
        <f t="shared" si="2"/>
        <v>0</v>
      </c>
    </row>
    <row r="15" spans="1:16" ht="30" customHeight="1" x14ac:dyDescent="0.25">
      <c r="A15" s="231">
        <f t="shared" si="3"/>
        <v>7</v>
      </c>
      <c r="B15" s="144"/>
      <c r="C15" s="115"/>
      <c r="D15" s="115"/>
      <c r="E15" s="115"/>
      <c r="F15" s="114"/>
      <c r="G15" s="115"/>
      <c r="H15" s="115"/>
      <c r="I15" s="186"/>
      <c r="J15" s="365"/>
      <c r="K15" s="366"/>
      <c r="L15" s="225">
        <f t="shared" si="2"/>
        <v>0</v>
      </c>
    </row>
    <row r="16" spans="1:16" ht="30" customHeight="1" x14ac:dyDescent="0.25">
      <c r="A16" s="231">
        <f t="shared" si="3"/>
        <v>8</v>
      </c>
      <c r="B16" s="144"/>
      <c r="C16" s="115"/>
      <c r="D16" s="115"/>
      <c r="E16" s="115"/>
      <c r="F16" s="114"/>
      <c r="G16" s="115"/>
      <c r="H16" s="115"/>
      <c r="I16" s="186"/>
      <c r="J16" s="365"/>
      <c r="K16" s="366"/>
      <c r="L16" s="225">
        <f t="shared" si="2"/>
        <v>0</v>
      </c>
    </row>
    <row r="17" spans="1:18" ht="30" customHeight="1" x14ac:dyDescent="0.25">
      <c r="A17" s="231">
        <f t="shared" si="3"/>
        <v>9</v>
      </c>
      <c r="B17" s="144"/>
      <c r="C17" s="115"/>
      <c r="D17" s="115"/>
      <c r="E17" s="115"/>
      <c r="F17" s="114"/>
      <c r="G17" s="115"/>
      <c r="H17" s="115"/>
      <c r="I17" s="186"/>
      <c r="J17" s="365"/>
      <c r="K17" s="366"/>
      <c r="L17" s="225">
        <f t="shared" si="2"/>
        <v>0</v>
      </c>
    </row>
    <row r="18" spans="1:18" ht="30" customHeight="1" x14ac:dyDescent="0.25">
      <c r="A18" s="231">
        <f t="shared" si="3"/>
        <v>10</v>
      </c>
      <c r="B18" s="144"/>
      <c r="C18" s="115"/>
      <c r="D18" s="115"/>
      <c r="E18" s="115"/>
      <c r="F18" s="114"/>
      <c r="G18" s="115"/>
      <c r="H18" s="115"/>
      <c r="I18" s="186"/>
      <c r="J18" s="365"/>
      <c r="K18" s="366"/>
      <c r="L18" s="225">
        <f t="shared" si="2"/>
        <v>0</v>
      </c>
    </row>
    <row r="19" spans="1:18" ht="30" customHeight="1" x14ac:dyDescent="0.25">
      <c r="A19" s="231">
        <f t="shared" si="3"/>
        <v>11</v>
      </c>
      <c r="B19" s="144"/>
      <c r="C19" s="115"/>
      <c r="D19" s="115"/>
      <c r="E19" s="115"/>
      <c r="F19" s="114"/>
      <c r="G19" s="115"/>
      <c r="H19" s="115"/>
      <c r="I19" s="186"/>
      <c r="J19" s="365"/>
      <c r="K19" s="366"/>
      <c r="L19" s="225">
        <f t="shared" si="2"/>
        <v>0</v>
      </c>
    </row>
    <row r="20" spans="1:18" ht="30" customHeight="1" x14ac:dyDescent="0.25">
      <c r="A20" s="231">
        <f t="shared" si="3"/>
        <v>12</v>
      </c>
      <c r="B20" s="144"/>
      <c r="C20" s="115"/>
      <c r="D20" s="115"/>
      <c r="E20" s="115"/>
      <c r="F20" s="114"/>
      <c r="G20" s="115"/>
      <c r="H20" s="115"/>
      <c r="I20" s="186"/>
      <c r="J20" s="365"/>
      <c r="K20" s="366"/>
      <c r="L20" s="225">
        <f t="shared" si="2"/>
        <v>0</v>
      </c>
    </row>
    <row r="21" spans="1:18" ht="30" customHeight="1" x14ac:dyDescent="0.25">
      <c r="A21" s="231">
        <f t="shared" si="3"/>
        <v>13</v>
      </c>
      <c r="B21" s="144"/>
      <c r="C21" s="115"/>
      <c r="D21" s="115"/>
      <c r="E21" s="115"/>
      <c r="F21" s="114"/>
      <c r="G21" s="115"/>
      <c r="H21" s="115"/>
      <c r="I21" s="186"/>
      <c r="J21" s="365"/>
      <c r="K21" s="366"/>
      <c r="L21" s="225">
        <f t="shared" si="2"/>
        <v>0</v>
      </c>
    </row>
    <row r="22" spans="1:18" ht="30" customHeight="1" x14ac:dyDescent="0.25">
      <c r="A22" s="231">
        <f t="shared" si="3"/>
        <v>14</v>
      </c>
      <c r="B22" s="144"/>
      <c r="C22" s="115"/>
      <c r="D22" s="115"/>
      <c r="E22" s="115"/>
      <c r="F22" s="114"/>
      <c r="G22" s="115"/>
      <c r="H22" s="115"/>
      <c r="I22" s="186"/>
      <c r="J22" s="365"/>
      <c r="K22" s="366"/>
      <c r="L22" s="225">
        <f t="shared" si="2"/>
        <v>0</v>
      </c>
    </row>
    <row r="23" spans="1:18" ht="30" customHeight="1" x14ac:dyDescent="0.25">
      <c r="A23" s="231">
        <f t="shared" si="3"/>
        <v>15</v>
      </c>
      <c r="B23" s="144"/>
      <c r="C23" s="115"/>
      <c r="D23" s="115"/>
      <c r="E23" s="115"/>
      <c r="F23" s="114"/>
      <c r="G23" s="115"/>
      <c r="H23" s="115"/>
      <c r="I23" s="186"/>
      <c r="J23" s="365"/>
      <c r="K23" s="366"/>
      <c r="L23" s="225">
        <f t="shared" si="2"/>
        <v>0</v>
      </c>
    </row>
    <row r="24" spans="1:18" ht="30" customHeight="1" x14ac:dyDescent="0.25">
      <c r="A24" s="231">
        <f t="shared" si="3"/>
        <v>16</v>
      </c>
      <c r="B24" s="144"/>
      <c r="C24" s="115"/>
      <c r="D24" s="115"/>
      <c r="E24" s="115"/>
      <c r="F24" s="114"/>
      <c r="G24" s="115"/>
      <c r="H24" s="115"/>
      <c r="I24" s="186"/>
      <c r="J24" s="365"/>
      <c r="K24" s="366"/>
      <c r="L24" s="225">
        <f t="shared" si="2"/>
        <v>0</v>
      </c>
    </row>
    <row r="25" spans="1:18" ht="30" customHeight="1" x14ac:dyDescent="0.25">
      <c r="A25" s="231">
        <f t="shared" si="3"/>
        <v>17</v>
      </c>
      <c r="B25" s="144"/>
      <c r="C25" s="115"/>
      <c r="D25" s="115"/>
      <c r="E25" s="115"/>
      <c r="F25" s="114"/>
      <c r="G25" s="115"/>
      <c r="H25" s="115"/>
      <c r="I25" s="186"/>
      <c r="J25" s="365"/>
      <c r="K25" s="366"/>
      <c r="L25" s="225">
        <f t="shared" si="2"/>
        <v>0</v>
      </c>
    </row>
    <row r="26" spans="1:18" ht="30" customHeight="1" x14ac:dyDescent="0.25">
      <c r="A26" s="231">
        <f t="shared" si="3"/>
        <v>18</v>
      </c>
      <c r="B26" s="144"/>
      <c r="C26" s="115"/>
      <c r="D26" s="115"/>
      <c r="E26" s="115"/>
      <c r="F26" s="114"/>
      <c r="G26" s="115"/>
      <c r="H26" s="115"/>
      <c r="I26" s="186"/>
      <c r="J26" s="365"/>
      <c r="K26" s="366"/>
      <c r="L26" s="225">
        <f t="shared" si="2"/>
        <v>0</v>
      </c>
    </row>
    <row r="27" spans="1:18" ht="30" customHeight="1" x14ac:dyDescent="0.25">
      <c r="A27" s="231">
        <f t="shared" si="3"/>
        <v>19</v>
      </c>
      <c r="B27" s="144"/>
      <c r="C27" s="115"/>
      <c r="D27" s="115"/>
      <c r="E27" s="115"/>
      <c r="F27" s="114"/>
      <c r="G27" s="115"/>
      <c r="H27" s="115"/>
      <c r="I27" s="186"/>
      <c r="J27" s="365"/>
      <c r="K27" s="366"/>
      <c r="L27" s="225">
        <f t="shared" si="2"/>
        <v>0</v>
      </c>
    </row>
    <row r="28" spans="1:18" ht="30" customHeight="1" thickBot="1" x14ac:dyDescent="0.3">
      <c r="A28" s="232">
        <f>A27+1</f>
        <v>20</v>
      </c>
      <c r="B28" s="145"/>
      <c r="C28" s="113"/>
      <c r="D28" s="113"/>
      <c r="E28" s="113"/>
      <c r="F28" s="112"/>
      <c r="G28" s="113"/>
      <c r="H28" s="113"/>
      <c r="I28" s="187"/>
      <c r="J28" s="390"/>
      <c r="K28" s="391"/>
      <c r="L28" s="227">
        <f t="shared" si="2"/>
        <v>0</v>
      </c>
    </row>
    <row r="29" spans="1:18" ht="15" customHeight="1" x14ac:dyDescent="0.25">
      <c r="C29" s="101"/>
      <c r="D29" s="101"/>
      <c r="E29" s="101"/>
      <c r="F29" s="101"/>
      <c r="G29" s="101"/>
      <c r="H29" s="101"/>
      <c r="I29" s="101"/>
      <c r="J29" s="108"/>
      <c r="K29" s="108"/>
    </row>
    <row r="30" spans="1:18" ht="30" customHeight="1" x14ac:dyDescent="0.25">
      <c r="B30" s="191" t="s">
        <v>20</v>
      </c>
      <c r="C30" s="192" t="s">
        <v>21</v>
      </c>
      <c r="D30" s="110"/>
      <c r="E30" s="110"/>
      <c r="F30" s="110"/>
      <c r="G30" s="110"/>
      <c r="H30" s="110"/>
      <c r="I30" s="110"/>
      <c r="J30" s="110"/>
      <c r="K30" s="110"/>
      <c r="L30" s="110"/>
      <c r="M30" s="110"/>
      <c r="N30" s="110"/>
      <c r="O30" s="110"/>
      <c r="P30" s="110"/>
      <c r="Q30" s="110"/>
      <c r="R30" s="110"/>
    </row>
    <row r="31" spans="1:18" ht="30" customHeight="1" x14ac:dyDescent="0.25">
      <c r="B31" s="141" t="s">
        <v>136</v>
      </c>
      <c r="C31" s="239" t="s">
        <v>305</v>
      </c>
      <c r="D31" s="110"/>
      <c r="E31" s="110"/>
      <c r="F31" s="110"/>
      <c r="G31" s="110"/>
      <c r="H31" s="110"/>
      <c r="I31" s="110"/>
      <c r="J31" s="110"/>
      <c r="K31" s="110"/>
      <c r="L31" s="110"/>
      <c r="M31" s="110"/>
      <c r="N31" s="110"/>
      <c r="O31" s="110"/>
      <c r="P31" s="110"/>
      <c r="Q31" s="110"/>
      <c r="R31" s="110"/>
    </row>
    <row r="32" spans="1:18" ht="15" customHeight="1" x14ac:dyDescent="0.25">
      <c r="B32" s="109"/>
      <c r="C32" s="110"/>
      <c r="D32" s="110"/>
      <c r="E32" s="110"/>
      <c r="F32" s="110"/>
      <c r="G32" s="110"/>
      <c r="H32" s="110"/>
      <c r="I32" s="110"/>
      <c r="J32" s="110"/>
      <c r="K32" s="110"/>
      <c r="L32" s="110"/>
      <c r="M32" s="110"/>
      <c r="N32" s="110"/>
      <c r="O32" s="110"/>
      <c r="P32" s="110"/>
      <c r="Q32" s="110"/>
      <c r="R32" s="110"/>
    </row>
    <row r="33" spans="2:3" ht="30" customHeight="1" x14ac:dyDescent="0.25">
      <c r="B33" s="111" t="s">
        <v>115</v>
      </c>
      <c r="C33" s="104" t="s">
        <v>131</v>
      </c>
    </row>
    <row r="34" spans="2:3" ht="30" customHeight="1" x14ac:dyDescent="0.25">
      <c r="B34" s="111"/>
      <c r="C34" s="104" t="s">
        <v>132</v>
      </c>
    </row>
    <row r="35" spans="2:3" ht="30" customHeight="1" x14ac:dyDescent="0.25">
      <c r="C35" s="104" t="s">
        <v>120</v>
      </c>
    </row>
    <row r="36" spans="2:3" ht="15" customHeight="1" x14ac:dyDescent="0.25">
      <c r="C36" s="104"/>
    </row>
    <row r="37" spans="2:3" ht="30" customHeight="1" x14ac:dyDescent="0.25">
      <c r="B37" s="111" t="s">
        <v>137</v>
      </c>
      <c r="C37" s="104" t="s">
        <v>129</v>
      </c>
    </row>
    <row r="38" spans="2:3" ht="30" customHeight="1" x14ac:dyDescent="0.25">
      <c r="B38" s="111"/>
      <c r="C38" s="104" t="s">
        <v>130</v>
      </c>
    </row>
  </sheetData>
  <mergeCells count="44">
    <mergeCell ref="J18:K18"/>
    <mergeCell ref="J25:K25"/>
    <mergeCell ref="J26:K26"/>
    <mergeCell ref="J27:K27"/>
    <mergeCell ref="J28:K28"/>
    <mergeCell ref="J19:K19"/>
    <mergeCell ref="J20:K20"/>
    <mergeCell ref="J21:K21"/>
    <mergeCell ref="J22:K22"/>
    <mergeCell ref="J23:K23"/>
    <mergeCell ref="J24:K24"/>
    <mergeCell ref="J13:K13"/>
    <mergeCell ref="J14:K14"/>
    <mergeCell ref="J15:K15"/>
    <mergeCell ref="J16:K16"/>
    <mergeCell ref="J17:K17"/>
    <mergeCell ref="J9:K9"/>
    <mergeCell ref="J10:K10"/>
    <mergeCell ref="J11:K11"/>
    <mergeCell ref="J12:K12"/>
    <mergeCell ref="A3:B3"/>
    <mergeCell ref="A4:B4"/>
    <mergeCell ref="A5:B5"/>
    <mergeCell ref="C3:F3"/>
    <mergeCell ref="C4:F4"/>
    <mergeCell ref="C5:F5"/>
    <mergeCell ref="A6:B6"/>
    <mergeCell ref="C6:F6"/>
    <mergeCell ref="A7:A8"/>
    <mergeCell ref="B7:B8"/>
    <mergeCell ref="C7:C8"/>
    <mergeCell ref="D7:D8"/>
    <mergeCell ref="E7:E8"/>
    <mergeCell ref="F7:F8"/>
    <mergeCell ref="L7:L8"/>
    <mergeCell ref="I4:J4"/>
    <mergeCell ref="I5:J5"/>
    <mergeCell ref="K4:L4"/>
    <mergeCell ref="K5:L5"/>
    <mergeCell ref="G6:L6"/>
    <mergeCell ref="G7:G8"/>
    <mergeCell ref="H7:H8"/>
    <mergeCell ref="I7:I8"/>
    <mergeCell ref="J7:K8"/>
  </mergeCells>
  <phoneticPr fontId="2"/>
  <dataValidations count="2">
    <dataValidation imeMode="off" allowBlank="1" showInputMessage="1" showErrorMessage="1" sqref="L9:L28 C9:C29 J9:J28 J29:L29 E9:G29" xr:uid="{00000000-0002-0000-0200-000000000000}"/>
    <dataValidation imeMode="hiragana" allowBlank="1" showInputMessage="1" showErrorMessage="1" sqref="D9:D29" xr:uid="{00000000-0002-0000-0200-000001000000}"/>
  </dataValidations>
  <pageMargins left="0.39370078740157483" right="0.39370078740157483" top="0.39370078740157483" bottom="0.39370078740157483" header="0.51181102362204722" footer="0.51181102362204722"/>
  <pageSetup paperSize="9" scale="70" orientation="portrait" errors="blank"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99FF"/>
  </sheetPr>
  <dimension ref="A2:AN70"/>
  <sheetViews>
    <sheetView showGridLines="0" showZeros="0" zoomScaleNormal="100" workbookViewId="0"/>
  </sheetViews>
  <sheetFormatPr defaultColWidth="2.265625" defaultRowHeight="15" customHeight="1" x14ac:dyDescent="0.25"/>
  <cols>
    <col min="1" max="1" width="2.73046875" customWidth="1"/>
    <col min="2" max="2" width="5.1328125" customWidth="1"/>
    <col min="3" max="5" width="2.3984375" customWidth="1"/>
    <col min="6" max="8" width="2.265625" customWidth="1"/>
    <col min="9" max="9" width="3.59765625" customWidth="1"/>
    <col min="10" max="19" width="2.265625" customWidth="1"/>
    <col min="37" max="40" width="2.59765625" customWidth="1"/>
  </cols>
  <sheetData>
    <row r="2" spans="1:40" ht="15" customHeight="1" x14ac:dyDescent="0.25">
      <c r="A2" s="116"/>
      <c r="B2" s="117" t="s">
        <v>43</v>
      </c>
      <c r="L2" s="118"/>
      <c r="M2" s="118"/>
      <c r="N2" s="118"/>
      <c r="O2" s="119" t="s">
        <v>13</v>
      </c>
      <c r="P2" s="118"/>
      <c r="Q2" s="118"/>
      <c r="R2" s="118"/>
      <c r="S2" s="118"/>
      <c r="T2" s="118"/>
      <c r="U2" s="118"/>
      <c r="V2" s="118"/>
      <c r="W2" s="118"/>
      <c r="AK2" s="120"/>
    </row>
    <row r="3" spans="1:40" ht="15" customHeight="1" x14ac:dyDescent="0.25">
      <c r="C3" s="135" t="s">
        <v>95</v>
      </c>
      <c r="AA3" s="122" t="s">
        <v>113</v>
      </c>
      <c r="AF3" s="434">
        <f>ワークシート!J3</f>
        <v>21</v>
      </c>
      <c r="AG3" s="434"/>
      <c r="AH3" t="s">
        <v>40</v>
      </c>
      <c r="AI3" s="440">
        <f>ワークシート!L3</f>
        <v>0</v>
      </c>
      <c r="AJ3" s="440"/>
      <c r="AK3" s="440"/>
      <c r="AL3" t="s">
        <v>41</v>
      </c>
    </row>
    <row r="4" spans="1:40" s="1" customFormat="1" ht="15" customHeight="1" x14ac:dyDescent="0.25">
      <c r="D4" s="123"/>
      <c r="J4" s="121"/>
      <c r="K4" s="136" t="s">
        <v>98</v>
      </c>
      <c r="W4" s="446" t="str">
        <f>ワークシート!K4</f>
        <v>令和 7年 4月 日</v>
      </c>
      <c r="X4" s="446"/>
      <c r="Y4" s="446"/>
      <c r="Z4" s="446"/>
      <c r="AA4" s="446"/>
      <c r="AB4" s="446"/>
      <c r="AC4" s="446"/>
      <c r="AD4" s="446"/>
      <c r="AE4" s="446"/>
      <c r="AF4" s="446"/>
      <c r="AG4" s="446"/>
      <c r="AH4" s="446"/>
      <c r="AI4" s="446"/>
      <c r="AJ4" s="446"/>
      <c r="AK4" s="446"/>
      <c r="AL4" s="446"/>
      <c r="AM4" s="446"/>
    </row>
    <row r="5" spans="1:40" s="1" customFormat="1" ht="15" customHeight="1" x14ac:dyDescent="0.2">
      <c r="B5" s="194" t="s">
        <v>243</v>
      </c>
      <c r="N5" s="123"/>
      <c r="W5" s="1" t="s">
        <v>221</v>
      </c>
      <c r="AB5" s="439">
        <f>ワークシート!C3</f>
        <v>0</v>
      </c>
      <c r="AC5" s="439"/>
      <c r="AD5" s="439"/>
      <c r="AE5" s="439"/>
      <c r="AF5" s="439"/>
      <c r="AG5" s="439"/>
      <c r="AH5" s="439"/>
      <c r="AI5" s="439"/>
      <c r="AJ5" s="439"/>
      <c r="AK5" s="439"/>
      <c r="AL5" s="439"/>
      <c r="AM5" s="439"/>
      <c r="AN5" s="439"/>
    </row>
    <row r="6" spans="1:40" s="1" customFormat="1" ht="15" customHeight="1" x14ac:dyDescent="0.2">
      <c r="B6" s="194" t="s">
        <v>244</v>
      </c>
      <c r="W6" s="1" t="s">
        <v>222</v>
      </c>
      <c r="AB6" s="439">
        <f>ワークシート!C4</f>
        <v>0</v>
      </c>
      <c r="AC6" s="439"/>
      <c r="AD6" s="439"/>
      <c r="AE6" s="439"/>
      <c r="AF6" s="439"/>
      <c r="AG6" s="439"/>
      <c r="AH6" s="439"/>
      <c r="AI6" s="439"/>
      <c r="AJ6" s="439"/>
      <c r="AK6" s="439"/>
      <c r="AL6" s="439"/>
      <c r="AM6" s="439"/>
      <c r="AN6" s="439"/>
    </row>
    <row r="7" spans="1:40" s="1" customFormat="1" ht="15" customHeight="1" x14ac:dyDescent="0.2">
      <c r="B7" s="194" t="s">
        <v>23</v>
      </c>
    </row>
    <row r="8" spans="1:40" s="1" customFormat="1" ht="15" customHeight="1" x14ac:dyDescent="0.2">
      <c r="B8" s="194" t="s">
        <v>24</v>
      </c>
      <c r="W8" s="1" t="s">
        <v>15</v>
      </c>
      <c r="AB8" s="439">
        <f>ワークシート!C5</f>
        <v>0</v>
      </c>
      <c r="AC8" s="439"/>
      <c r="AD8" s="439"/>
      <c r="AE8" s="439"/>
      <c r="AF8" s="439"/>
      <c r="AG8" s="439"/>
      <c r="AH8" s="439"/>
      <c r="AI8" s="439"/>
      <c r="AJ8" s="439"/>
      <c r="AK8" s="439"/>
      <c r="AL8" s="439"/>
      <c r="AM8" s="1" t="s">
        <v>53</v>
      </c>
    </row>
    <row r="9" spans="1:40" s="1" customFormat="1" ht="15" customHeight="1" x14ac:dyDescent="0.25">
      <c r="B9" s="185" t="s">
        <v>36</v>
      </c>
      <c r="W9" s="1" t="s">
        <v>52</v>
      </c>
      <c r="AB9" s="445">
        <f>ワークシート!H5</f>
        <v>0</v>
      </c>
      <c r="AC9" s="445"/>
      <c r="AD9" s="445"/>
      <c r="AE9" s="445"/>
      <c r="AF9" s="445"/>
      <c r="AG9" s="445"/>
      <c r="AH9" s="445"/>
      <c r="AI9" s="445"/>
      <c r="AJ9" s="445"/>
      <c r="AK9" s="445"/>
      <c r="AL9" s="445"/>
    </row>
    <row r="10" spans="1:40" s="1" customFormat="1" ht="15" customHeight="1" x14ac:dyDescent="0.25">
      <c r="B10" s="441" t="s">
        <v>220</v>
      </c>
      <c r="C10" s="442"/>
      <c r="D10" s="428">
        <f>ワークシート!H3</f>
        <v>0</v>
      </c>
      <c r="E10" s="429"/>
      <c r="F10" s="429"/>
      <c r="G10" s="429"/>
      <c r="H10" s="429"/>
      <c r="I10" s="429"/>
      <c r="J10" s="430"/>
      <c r="K10" s="126"/>
      <c r="L10" s="126"/>
      <c r="M10" s="126"/>
      <c r="N10" s="126"/>
      <c r="O10" s="126"/>
      <c r="P10" s="126"/>
      <c r="Q10" s="126"/>
      <c r="R10" s="126"/>
      <c r="S10" s="126"/>
      <c r="T10" s="126"/>
      <c r="U10" s="126"/>
      <c r="V10" s="126"/>
      <c r="W10" s="1" t="s">
        <v>44</v>
      </c>
      <c r="AB10" s="439">
        <f>ワークシート!C6</f>
        <v>0</v>
      </c>
      <c r="AC10" s="439"/>
      <c r="AD10" s="439"/>
      <c r="AE10" s="439"/>
      <c r="AF10" s="439"/>
      <c r="AG10" s="439"/>
      <c r="AH10" s="439"/>
      <c r="AI10" s="439"/>
      <c r="AJ10" s="439"/>
      <c r="AK10" s="439"/>
      <c r="AL10" s="439"/>
    </row>
    <row r="11" spans="1:40" s="1" customFormat="1" ht="15" customHeight="1" x14ac:dyDescent="0.25">
      <c r="B11" s="443"/>
      <c r="C11" s="444"/>
      <c r="D11" s="431"/>
      <c r="E11" s="432"/>
      <c r="F11" s="432"/>
      <c r="G11" s="432"/>
      <c r="H11" s="432"/>
      <c r="I11" s="432"/>
      <c r="J11" s="433"/>
      <c r="K11" s="127"/>
      <c r="L11" s="127"/>
      <c r="M11" s="127"/>
      <c r="N11" s="127"/>
      <c r="O11" s="127"/>
      <c r="P11" s="127"/>
      <c r="Q11" s="127"/>
      <c r="R11" s="127"/>
      <c r="S11" s="128" t="s">
        <v>16</v>
      </c>
      <c r="T11" s="127"/>
      <c r="U11" s="127"/>
      <c r="V11" s="127"/>
      <c r="W11" s="129"/>
    </row>
    <row r="12" spans="1:40" s="1" customFormat="1" ht="15" customHeight="1" x14ac:dyDescent="0.25">
      <c r="B12" s="435" t="s">
        <v>25</v>
      </c>
      <c r="C12" s="398" t="s">
        <v>0</v>
      </c>
      <c r="D12" s="399"/>
      <c r="E12" s="399"/>
      <c r="F12" s="399"/>
      <c r="G12" s="399"/>
      <c r="H12" s="399"/>
      <c r="I12" s="399"/>
      <c r="J12" s="399"/>
      <c r="K12" s="399"/>
      <c r="L12" s="399"/>
      <c r="M12" s="400"/>
      <c r="N12" s="398" t="s">
        <v>6</v>
      </c>
      <c r="O12" s="399"/>
      <c r="P12" s="399"/>
      <c r="Q12" s="399"/>
      <c r="R12" s="399"/>
      <c r="S12" s="399"/>
      <c r="T12" s="401"/>
      <c r="U12" s="402"/>
      <c r="V12" s="402"/>
      <c r="W12" s="402"/>
      <c r="X12" s="402"/>
      <c r="Y12" s="409"/>
      <c r="Z12" s="410"/>
      <c r="AA12" s="410"/>
      <c r="AB12" s="410"/>
      <c r="AC12" s="410"/>
      <c r="AD12" s="410"/>
      <c r="AE12" s="410"/>
      <c r="AF12" s="411"/>
      <c r="AG12" s="395" t="s">
        <v>45</v>
      </c>
      <c r="AH12" s="396"/>
      <c r="AI12" s="396"/>
      <c r="AJ12" s="397"/>
      <c r="AK12" s="401" t="s">
        <v>39</v>
      </c>
      <c r="AL12" s="402"/>
      <c r="AM12" s="402"/>
      <c r="AN12" s="403"/>
    </row>
    <row r="13" spans="1:40" s="1" customFormat="1" ht="15" customHeight="1" x14ac:dyDescent="0.25">
      <c r="B13" s="436"/>
      <c r="C13" s="397" t="s">
        <v>28</v>
      </c>
      <c r="D13" s="437"/>
      <c r="E13" s="437"/>
      <c r="F13" s="438" t="s">
        <v>29</v>
      </c>
      <c r="G13" s="438"/>
      <c r="H13" s="438"/>
      <c r="I13" s="188" t="s">
        <v>93</v>
      </c>
      <c r="J13" s="438" t="s">
        <v>30</v>
      </c>
      <c r="K13" s="438"/>
      <c r="L13" s="438"/>
      <c r="M13" s="438"/>
      <c r="N13" s="401" t="s">
        <v>1</v>
      </c>
      <c r="O13" s="402"/>
      <c r="P13" s="402" t="s">
        <v>2</v>
      </c>
      <c r="Q13" s="402"/>
      <c r="R13" s="402" t="s">
        <v>3</v>
      </c>
      <c r="S13" s="402"/>
      <c r="T13" s="398" t="s">
        <v>234</v>
      </c>
      <c r="U13" s="399"/>
      <c r="V13" s="399"/>
      <c r="W13" s="399"/>
      <c r="X13" s="399"/>
      <c r="Y13" s="404" t="s">
        <v>17</v>
      </c>
      <c r="Z13" s="405"/>
      <c r="AA13" s="405"/>
      <c r="AB13" s="405"/>
      <c r="AC13" s="405"/>
      <c r="AD13" s="405"/>
      <c r="AE13" s="405"/>
      <c r="AF13" s="406"/>
      <c r="AG13" s="398"/>
      <c r="AH13" s="399"/>
      <c r="AI13" s="399"/>
      <c r="AJ13" s="400"/>
      <c r="AK13" s="407" t="s">
        <v>38</v>
      </c>
      <c r="AL13" s="408"/>
      <c r="AM13" s="407" t="s">
        <v>37</v>
      </c>
      <c r="AN13" s="408"/>
    </row>
    <row r="14" spans="1:40" s="1" customFormat="1" ht="13.15" customHeight="1" x14ac:dyDescent="0.25">
      <c r="B14" s="393">
        <f>ワークシート!A9</f>
        <v>1</v>
      </c>
      <c r="C14" s="428">
        <f>IFERROR(VLOOKUP($B14,ワークシート!$A$9:$L$28,2,FALSE),"")</f>
        <v>0</v>
      </c>
      <c r="D14" s="429"/>
      <c r="E14" s="430"/>
      <c r="F14" s="428">
        <f>IFERROR(VLOOKUP($B14,ワークシート!$A$9:$L$28,3,FALSE),"")</f>
        <v>0</v>
      </c>
      <c r="G14" s="429"/>
      <c r="H14" s="430"/>
      <c r="I14" s="393">
        <f>IFERROR(VLOOKUP($B14,ワークシート!$A$9:$L$28,4,FALSE),"")</f>
        <v>0</v>
      </c>
      <c r="J14" s="428">
        <f>IFERROR(VLOOKUP($B14,ワークシート!$A$9:$L$28,5,FALSE),"")</f>
        <v>0</v>
      </c>
      <c r="K14" s="429"/>
      <c r="L14" s="429"/>
      <c r="M14" s="430"/>
      <c r="N14" s="417">
        <f>IFERROR(VLOOKUP($B14,ワークシート!$A$9:$L$28,6,FALSE),"")</f>
        <v>0</v>
      </c>
      <c r="O14" s="418"/>
      <c r="P14" s="418"/>
      <c r="Q14" s="418"/>
      <c r="R14" s="418"/>
      <c r="S14" s="419"/>
      <c r="T14" s="423"/>
      <c r="U14" s="424"/>
      <c r="V14" s="424"/>
      <c r="W14" s="424"/>
      <c r="X14" s="425"/>
      <c r="Y14" s="423"/>
      <c r="Z14" s="424"/>
      <c r="AA14" s="424"/>
      <c r="AB14" s="424"/>
      <c r="AC14" s="424"/>
      <c r="AD14" s="424"/>
      <c r="AE14" s="424"/>
      <c r="AF14" s="425"/>
      <c r="AG14" s="428">
        <f>IFERROR(VLOOKUP($B14,ワークシート!$A$9:$L$28,9,FALSE),"")</f>
        <v>0</v>
      </c>
      <c r="AH14" s="429"/>
      <c r="AI14" s="429"/>
      <c r="AJ14" s="430"/>
      <c r="AK14" s="395"/>
      <c r="AL14" s="397"/>
      <c r="AM14" s="426" t="s">
        <v>18</v>
      </c>
      <c r="AN14" s="412" t="s">
        <v>19</v>
      </c>
    </row>
    <row r="15" spans="1:40" s="1" customFormat="1" ht="13.15" customHeight="1" x14ac:dyDescent="0.25">
      <c r="A15" s="447" t="s">
        <v>7</v>
      </c>
      <c r="B15" s="394"/>
      <c r="C15" s="431"/>
      <c r="D15" s="432"/>
      <c r="E15" s="433"/>
      <c r="F15" s="431"/>
      <c r="G15" s="432"/>
      <c r="H15" s="433"/>
      <c r="I15" s="394"/>
      <c r="J15" s="431"/>
      <c r="K15" s="432"/>
      <c r="L15" s="432"/>
      <c r="M15" s="433"/>
      <c r="N15" s="420"/>
      <c r="O15" s="421"/>
      <c r="P15" s="421"/>
      <c r="Q15" s="421"/>
      <c r="R15" s="421"/>
      <c r="S15" s="422"/>
      <c r="T15" s="414">
        <f>IFERROR(VLOOKUP($B14,ワークシート!$A$9:$L$28,7,FALSE),"")</f>
        <v>0</v>
      </c>
      <c r="U15" s="415"/>
      <c r="V15" s="415"/>
      <c r="W15" s="415"/>
      <c r="X15" s="416"/>
      <c r="Y15" s="414">
        <f>IFERROR(VLOOKUP($B14,ワークシート!$A$9:$L$28,8,FALSE),"")</f>
        <v>0</v>
      </c>
      <c r="Z15" s="415"/>
      <c r="AA15" s="415"/>
      <c r="AB15" s="415"/>
      <c r="AC15" s="415"/>
      <c r="AD15" s="415"/>
      <c r="AE15" s="415"/>
      <c r="AF15" s="416"/>
      <c r="AG15" s="431"/>
      <c r="AH15" s="432"/>
      <c r="AI15" s="432"/>
      <c r="AJ15" s="433"/>
      <c r="AK15" s="398"/>
      <c r="AL15" s="400"/>
      <c r="AM15" s="427"/>
      <c r="AN15" s="413"/>
    </row>
    <row r="16" spans="1:40" s="1" customFormat="1" ht="13.15" customHeight="1" x14ac:dyDescent="0.25">
      <c r="A16" s="447"/>
      <c r="B16" s="393">
        <f>ワークシート!A10</f>
        <v>2</v>
      </c>
      <c r="C16" s="428">
        <f>IFERROR(VLOOKUP($B16,ワークシート!$A$9:$L$28,2,FALSE),"")</f>
        <v>0</v>
      </c>
      <c r="D16" s="429"/>
      <c r="E16" s="430"/>
      <c r="F16" s="428">
        <f>IFERROR(VLOOKUP($B16,ワークシート!$A$9:$L$28,3,FALSE),"")</f>
        <v>0</v>
      </c>
      <c r="G16" s="429"/>
      <c r="H16" s="430"/>
      <c r="I16" s="393">
        <f>IFERROR(VLOOKUP($B16,ワークシート!$A$9:$L$28,4,FALSE),"")</f>
        <v>0</v>
      </c>
      <c r="J16" s="428">
        <f>IFERROR(VLOOKUP($B16,ワークシート!$A$9:$L$28,5,FALSE),"")</f>
        <v>0</v>
      </c>
      <c r="K16" s="429"/>
      <c r="L16" s="429"/>
      <c r="M16" s="430"/>
      <c r="N16" s="417">
        <f>IFERROR(VLOOKUP($B16,ワークシート!$A$9:$L$28,6,FALSE),"")</f>
        <v>0</v>
      </c>
      <c r="O16" s="418"/>
      <c r="P16" s="418"/>
      <c r="Q16" s="418"/>
      <c r="R16" s="418"/>
      <c r="S16" s="419"/>
      <c r="T16" s="423"/>
      <c r="U16" s="424"/>
      <c r="V16" s="424"/>
      <c r="W16" s="424"/>
      <c r="X16" s="425"/>
      <c r="Y16" s="423"/>
      <c r="Z16" s="424"/>
      <c r="AA16" s="424"/>
      <c r="AB16" s="424"/>
      <c r="AC16" s="424"/>
      <c r="AD16" s="424"/>
      <c r="AE16" s="424"/>
      <c r="AF16" s="425"/>
      <c r="AG16" s="428">
        <f>IFERROR(VLOOKUP($B16,ワークシート!$A$9:$L$28,9,FALSE),"")</f>
        <v>0</v>
      </c>
      <c r="AH16" s="429"/>
      <c r="AI16" s="429"/>
      <c r="AJ16" s="430"/>
      <c r="AK16" s="395"/>
      <c r="AL16" s="397"/>
      <c r="AM16" s="426" t="s">
        <v>18</v>
      </c>
      <c r="AN16" s="412" t="s">
        <v>19</v>
      </c>
    </row>
    <row r="17" spans="1:40" s="1" customFormat="1" ht="13.15" customHeight="1" x14ac:dyDescent="0.25">
      <c r="A17" s="447"/>
      <c r="B17" s="394"/>
      <c r="C17" s="431"/>
      <c r="D17" s="432"/>
      <c r="E17" s="433"/>
      <c r="F17" s="431"/>
      <c r="G17" s="432"/>
      <c r="H17" s="433"/>
      <c r="I17" s="394"/>
      <c r="J17" s="431"/>
      <c r="K17" s="432"/>
      <c r="L17" s="432"/>
      <c r="M17" s="433"/>
      <c r="N17" s="420"/>
      <c r="O17" s="421"/>
      <c r="P17" s="421"/>
      <c r="Q17" s="421"/>
      <c r="R17" s="421"/>
      <c r="S17" s="422"/>
      <c r="T17" s="414">
        <f>IFERROR(VLOOKUP($B16,ワークシート!$A$9:$L$28,7,FALSE),"")</f>
        <v>0</v>
      </c>
      <c r="U17" s="415"/>
      <c r="V17" s="415"/>
      <c r="W17" s="415"/>
      <c r="X17" s="416"/>
      <c r="Y17" s="414">
        <f>IFERROR(VLOOKUP($B16,ワークシート!$A$9:$L$28,8,FALSE),"")</f>
        <v>0</v>
      </c>
      <c r="Z17" s="415"/>
      <c r="AA17" s="415"/>
      <c r="AB17" s="415"/>
      <c r="AC17" s="415"/>
      <c r="AD17" s="415"/>
      <c r="AE17" s="415"/>
      <c r="AF17" s="416"/>
      <c r="AG17" s="431"/>
      <c r="AH17" s="432"/>
      <c r="AI17" s="432"/>
      <c r="AJ17" s="433"/>
      <c r="AK17" s="398"/>
      <c r="AL17" s="400"/>
      <c r="AM17" s="427"/>
      <c r="AN17" s="413"/>
    </row>
    <row r="18" spans="1:40" s="1" customFormat="1" ht="13.15" customHeight="1" x14ac:dyDescent="0.25">
      <c r="A18" s="447"/>
      <c r="B18" s="393">
        <f>ワークシート!A11</f>
        <v>3</v>
      </c>
      <c r="C18" s="428">
        <f>IFERROR(VLOOKUP($B18,ワークシート!$A$9:$L$28,2,FALSE),"")</f>
        <v>0</v>
      </c>
      <c r="D18" s="429"/>
      <c r="E18" s="430"/>
      <c r="F18" s="428">
        <f>IFERROR(VLOOKUP($B18,ワークシート!$A$9:$L$28,3,FALSE),"")</f>
        <v>0</v>
      </c>
      <c r="G18" s="429"/>
      <c r="H18" s="430"/>
      <c r="I18" s="393">
        <f>IFERROR(VLOOKUP($B18,ワークシート!$A$9:$L$28,4,FALSE),"")</f>
        <v>0</v>
      </c>
      <c r="J18" s="428">
        <f>IFERROR(VLOOKUP($B18,ワークシート!$A$9:$L$28,5,FALSE),"")</f>
        <v>0</v>
      </c>
      <c r="K18" s="429"/>
      <c r="L18" s="429"/>
      <c r="M18" s="430"/>
      <c r="N18" s="417">
        <f>IFERROR(VLOOKUP($B18,ワークシート!$A$9:$L$28,6,FALSE),"")</f>
        <v>0</v>
      </c>
      <c r="O18" s="418"/>
      <c r="P18" s="418"/>
      <c r="Q18" s="418"/>
      <c r="R18" s="418"/>
      <c r="S18" s="419"/>
      <c r="T18" s="423"/>
      <c r="U18" s="424"/>
      <c r="V18" s="424"/>
      <c r="W18" s="424"/>
      <c r="X18" s="425"/>
      <c r="Y18" s="423"/>
      <c r="Z18" s="424"/>
      <c r="AA18" s="424"/>
      <c r="AB18" s="424"/>
      <c r="AC18" s="424"/>
      <c r="AD18" s="424"/>
      <c r="AE18" s="424"/>
      <c r="AF18" s="425"/>
      <c r="AG18" s="428">
        <f>IFERROR(VLOOKUP($B18,ワークシート!$A$9:$L$28,9,FALSE),"")</f>
        <v>0</v>
      </c>
      <c r="AH18" s="429"/>
      <c r="AI18" s="429"/>
      <c r="AJ18" s="430"/>
      <c r="AK18" s="395"/>
      <c r="AL18" s="397"/>
      <c r="AM18" s="426" t="s">
        <v>18</v>
      </c>
      <c r="AN18" s="412" t="s">
        <v>19</v>
      </c>
    </row>
    <row r="19" spans="1:40" s="1" customFormat="1" ht="13.15" customHeight="1" x14ac:dyDescent="0.25">
      <c r="A19" s="447"/>
      <c r="B19" s="394"/>
      <c r="C19" s="431"/>
      <c r="D19" s="432"/>
      <c r="E19" s="433"/>
      <c r="F19" s="431"/>
      <c r="G19" s="432"/>
      <c r="H19" s="433"/>
      <c r="I19" s="394"/>
      <c r="J19" s="431"/>
      <c r="K19" s="432"/>
      <c r="L19" s="432"/>
      <c r="M19" s="433"/>
      <c r="N19" s="420"/>
      <c r="O19" s="421"/>
      <c r="P19" s="421"/>
      <c r="Q19" s="421"/>
      <c r="R19" s="421"/>
      <c r="S19" s="422"/>
      <c r="T19" s="414">
        <f>IFERROR(VLOOKUP($B18,ワークシート!$A$9:$L$28,7,FALSE),"")</f>
        <v>0</v>
      </c>
      <c r="U19" s="415"/>
      <c r="V19" s="415"/>
      <c r="W19" s="415"/>
      <c r="X19" s="416"/>
      <c r="Y19" s="414">
        <f>IFERROR(VLOOKUP($B18,ワークシート!$A$9:$L$28,8,FALSE),"")</f>
        <v>0</v>
      </c>
      <c r="Z19" s="415"/>
      <c r="AA19" s="415"/>
      <c r="AB19" s="415"/>
      <c r="AC19" s="415"/>
      <c r="AD19" s="415"/>
      <c r="AE19" s="415"/>
      <c r="AF19" s="416"/>
      <c r="AG19" s="431"/>
      <c r="AH19" s="432"/>
      <c r="AI19" s="432"/>
      <c r="AJ19" s="433"/>
      <c r="AK19" s="398"/>
      <c r="AL19" s="400"/>
      <c r="AM19" s="427"/>
      <c r="AN19" s="413"/>
    </row>
    <row r="20" spans="1:40" s="1" customFormat="1" ht="13.15" customHeight="1" x14ac:dyDescent="0.25">
      <c r="A20" s="447"/>
      <c r="B20" s="393">
        <f>ワークシート!A12</f>
        <v>4</v>
      </c>
      <c r="C20" s="428">
        <f>IFERROR(VLOOKUP($B20,ワークシート!$A$9:$L$28,2,FALSE),"")</f>
        <v>0</v>
      </c>
      <c r="D20" s="429"/>
      <c r="E20" s="430"/>
      <c r="F20" s="428">
        <f>IFERROR(VLOOKUP($B20,ワークシート!$A$9:$L$28,3,FALSE),"")</f>
        <v>0</v>
      </c>
      <c r="G20" s="429"/>
      <c r="H20" s="430"/>
      <c r="I20" s="393">
        <f>IFERROR(VLOOKUP($B20,ワークシート!$A$9:$L$28,4,FALSE),"")</f>
        <v>0</v>
      </c>
      <c r="J20" s="428">
        <f>IFERROR(VLOOKUP($B20,ワークシート!$A$9:$L$28,5,FALSE),"")</f>
        <v>0</v>
      </c>
      <c r="K20" s="429"/>
      <c r="L20" s="429"/>
      <c r="M20" s="430"/>
      <c r="N20" s="417">
        <f>IFERROR(VLOOKUP($B20,ワークシート!$A$9:$L$28,6,FALSE),"")</f>
        <v>0</v>
      </c>
      <c r="O20" s="418"/>
      <c r="P20" s="418"/>
      <c r="Q20" s="418"/>
      <c r="R20" s="418"/>
      <c r="S20" s="419"/>
      <c r="T20" s="423"/>
      <c r="U20" s="424"/>
      <c r="V20" s="424"/>
      <c r="W20" s="424"/>
      <c r="X20" s="425"/>
      <c r="Y20" s="423"/>
      <c r="Z20" s="424"/>
      <c r="AA20" s="424"/>
      <c r="AB20" s="424"/>
      <c r="AC20" s="424"/>
      <c r="AD20" s="424"/>
      <c r="AE20" s="424"/>
      <c r="AF20" s="425"/>
      <c r="AG20" s="428">
        <f>IFERROR(VLOOKUP($B20,ワークシート!$A$9:$L$28,9,FALSE),"")</f>
        <v>0</v>
      </c>
      <c r="AH20" s="429"/>
      <c r="AI20" s="429"/>
      <c r="AJ20" s="430"/>
      <c r="AK20" s="395"/>
      <c r="AL20" s="397"/>
      <c r="AM20" s="426" t="s">
        <v>18</v>
      </c>
      <c r="AN20" s="412" t="s">
        <v>19</v>
      </c>
    </row>
    <row r="21" spans="1:40" s="1" customFormat="1" ht="13.15" customHeight="1" x14ac:dyDescent="0.25">
      <c r="A21" s="447"/>
      <c r="B21" s="394"/>
      <c r="C21" s="431"/>
      <c r="D21" s="432"/>
      <c r="E21" s="433"/>
      <c r="F21" s="431"/>
      <c r="G21" s="432"/>
      <c r="H21" s="433"/>
      <c r="I21" s="394"/>
      <c r="J21" s="431"/>
      <c r="K21" s="432"/>
      <c r="L21" s="432"/>
      <c r="M21" s="433"/>
      <c r="N21" s="420"/>
      <c r="O21" s="421"/>
      <c r="P21" s="421"/>
      <c r="Q21" s="421"/>
      <c r="R21" s="421"/>
      <c r="S21" s="422"/>
      <c r="T21" s="414">
        <f>IFERROR(VLOOKUP($B20,ワークシート!$A$9:$L$28,7,FALSE),"")</f>
        <v>0</v>
      </c>
      <c r="U21" s="415"/>
      <c r="V21" s="415"/>
      <c r="W21" s="415"/>
      <c r="X21" s="416"/>
      <c r="Y21" s="414">
        <f>IFERROR(VLOOKUP($B20,ワークシート!$A$9:$L$28,8,FALSE),"")</f>
        <v>0</v>
      </c>
      <c r="Z21" s="415"/>
      <c r="AA21" s="415"/>
      <c r="AB21" s="415"/>
      <c r="AC21" s="415"/>
      <c r="AD21" s="415"/>
      <c r="AE21" s="415"/>
      <c r="AF21" s="416"/>
      <c r="AG21" s="431"/>
      <c r="AH21" s="432"/>
      <c r="AI21" s="432"/>
      <c r="AJ21" s="433"/>
      <c r="AK21" s="398"/>
      <c r="AL21" s="400"/>
      <c r="AM21" s="427"/>
      <c r="AN21" s="413"/>
    </row>
    <row r="22" spans="1:40" s="1" customFormat="1" ht="13.15" customHeight="1" x14ac:dyDescent="0.25">
      <c r="A22" s="447"/>
      <c r="B22" s="393">
        <f>ワークシート!A13</f>
        <v>5</v>
      </c>
      <c r="C22" s="428">
        <f>IFERROR(VLOOKUP($B22,ワークシート!$A$9:$L$28,2,FALSE),"")</f>
        <v>0</v>
      </c>
      <c r="D22" s="429"/>
      <c r="E22" s="430"/>
      <c r="F22" s="428">
        <f>IFERROR(VLOOKUP($B22,ワークシート!$A$9:$L$28,3,FALSE),"")</f>
        <v>0</v>
      </c>
      <c r="G22" s="429"/>
      <c r="H22" s="430"/>
      <c r="I22" s="393">
        <f>IFERROR(VLOOKUP($B22,ワークシート!$A$9:$L$28,4,FALSE),"")</f>
        <v>0</v>
      </c>
      <c r="J22" s="428">
        <f>IFERROR(VLOOKUP($B22,ワークシート!$A$9:$L$28,5,FALSE),"")</f>
        <v>0</v>
      </c>
      <c r="K22" s="429"/>
      <c r="L22" s="429"/>
      <c r="M22" s="430"/>
      <c r="N22" s="417">
        <f>IFERROR(VLOOKUP($B22,ワークシート!$A$9:$L$28,6,FALSE),"")</f>
        <v>0</v>
      </c>
      <c r="O22" s="418"/>
      <c r="P22" s="418"/>
      <c r="Q22" s="418"/>
      <c r="R22" s="418"/>
      <c r="S22" s="419"/>
      <c r="T22" s="423"/>
      <c r="U22" s="424"/>
      <c r="V22" s="424"/>
      <c r="W22" s="424"/>
      <c r="X22" s="425"/>
      <c r="Y22" s="423"/>
      <c r="Z22" s="424"/>
      <c r="AA22" s="424"/>
      <c r="AB22" s="424"/>
      <c r="AC22" s="424"/>
      <c r="AD22" s="424"/>
      <c r="AE22" s="424"/>
      <c r="AF22" s="425"/>
      <c r="AG22" s="428">
        <f>IFERROR(VLOOKUP($B22,ワークシート!$A$9:$L$28,9,FALSE),"")</f>
        <v>0</v>
      </c>
      <c r="AH22" s="429"/>
      <c r="AI22" s="429"/>
      <c r="AJ22" s="430"/>
      <c r="AK22" s="395"/>
      <c r="AL22" s="397"/>
      <c r="AM22" s="426" t="s">
        <v>18</v>
      </c>
      <c r="AN22" s="412" t="s">
        <v>19</v>
      </c>
    </row>
    <row r="23" spans="1:40" s="1" customFormat="1" ht="13.15" customHeight="1" x14ac:dyDescent="0.25">
      <c r="A23" s="447"/>
      <c r="B23" s="394"/>
      <c r="C23" s="431"/>
      <c r="D23" s="432"/>
      <c r="E23" s="433"/>
      <c r="F23" s="431"/>
      <c r="G23" s="432"/>
      <c r="H23" s="433"/>
      <c r="I23" s="394"/>
      <c r="J23" s="431"/>
      <c r="K23" s="432"/>
      <c r="L23" s="432"/>
      <c r="M23" s="433"/>
      <c r="N23" s="420"/>
      <c r="O23" s="421"/>
      <c r="P23" s="421"/>
      <c r="Q23" s="421"/>
      <c r="R23" s="421"/>
      <c r="S23" s="422"/>
      <c r="T23" s="414">
        <f>IFERROR(VLOOKUP($B22,ワークシート!$A$9:$L$28,7,FALSE),"")</f>
        <v>0</v>
      </c>
      <c r="U23" s="415"/>
      <c r="V23" s="415"/>
      <c r="W23" s="415"/>
      <c r="X23" s="416"/>
      <c r="Y23" s="414">
        <f>IFERROR(VLOOKUP($B22,ワークシート!$A$9:$L$28,8,FALSE),"")</f>
        <v>0</v>
      </c>
      <c r="Z23" s="415"/>
      <c r="AA23" s="415"/>
      <c r="AB23" s="415"/>
      <c r="AC23" s="415"/>
      <c r="AD23" s="415"/>
      <c r="AE23" s="415"/>
      <c r="AF23" s="416"/>
      <c r="AG23" s="431"/>
      <c r="AH23" s="432"/>
      <c r="AI23" s="432"/>
      <c r="AJ23" s="433"/>
      <c r="AK23" s="398"/>
      <c r="AL23" s="400"/>
      <c r="AM23" s="427"/>
      <c r="AN23" s="413"/>
    </row>
    <row r="24" spans="1:40" s="1" customFormat="1" ht="13.15" customHeight="1" x14ac:dyDescent="0.25">
      <c r="A24" s="447"/>
      <c r="B24" s="393">
        <f>ワークシート!A14</f>
        <v>6</v>
      </c>
      <c r="C24" s="428">
        <f>IFERROR(VLOOKUP($B24,ワークシート!$A$9:$L$28,2,FALSE),"")</f>
        <v>0</v>
      </c>
      <c r="D24" s="429"/>
      <c r="E24" s="430"/>
      <c r="F24" s="428">
        <f>IFERROR(VLOOKUP($B24,ワークシート!$A$9:$L$28,3,FALSE),"")</f>
        <v>0</v>
      </c>
      <c r="G24" s="429"/>
      <c r="H24" s="430"/>
      <c r="I24" s="393">
        <f>IFERROR(VLOOKUP($B24,ワークシート!$A$9:$L$28,4,FALSE),"")</f>
        <v>0</v>
      </c>
      <c r="J24" s="428">
        <f>IFERROR(VLOOKUP($B24,ワークシート!$A$9:$L$28,5,FALSE),"")</f>
        <v>0</v>
      </c>
      <c r="K24" s="429"/>
      <c r="L24" s="429"/>
      <c r="M24" s="430"/>
      <c r="N24" s="417">
        <f>IFERROR(VLOOKUP($B24,ワークシート!$A$9:$L$28,6,FALSE),"")</f>
        <v>0</v>
      </c>
      <c r="O24" s="418"/>
      <c r="P24" s="418"/>
      <c r="Q24" s="418"/>
      <c r="R24" s="418"/>
      <c r="S24" s="419"/>
      <c r="T24" s="423"/>
      <c r="U24" s="424"/>
      <c r="V24" s="424"/>
      <c r="W24" s="424"/>
      <c r="X24" s="425"/>
      <c r="Y24" s="423"/>
      <c r="Z24" s="424"/>
      <c r="AA24" s="424"/>
      <c r="AB24" s="424"/>
      <c r="AC24" s="424"/>
      <c r="AD24" s="424"/>
      <c r="AE24" s="424"/>
      <c r="AF24" s="425"/>
      <c r="AG24" s="428">
        <f>IFERROR(VLOOKUP($B24,ワークシート!$A$9:$L$28,9,FALSE),"")</f>
        <v>0</v>
      </c>
      <c r="AH24" s="429"/>
      <c r="AI24" s="429"/>
      <c r="AJ24" s="430"/>
      <c r="AK24" s="395"/>
      <c r="AL24" s="397"/>
      <c r="AM24" s="426" t="s">
        <v>18</v>
      </c>
      <c r="AN24" s="412" t="s">
        <v>19</v>
      </c>
    </row>
    <row r="25" spans="1:40" s="1" customFormat="1" ht="13.15" customHeight="1" x14ac:dyDescent="0.25">
      <c r="A25" s="447"/>
      <c r="B25" s="394"/>
      <c r="C25" s="431"/>
      <c r="D25" s="432"/>
      <c r="E25" s="433"/>
      <c r="F25" s="431"/>
      <c r="G25" s="432"/>
      <c r="H25" s="433"/>
      <c r="I25" s="394"/>
      <c r="J25" s="431"/>
      <c r="K25" s="432"/>
      <c r="L25" s="432"/>
      <c r="M25" s="433"/>
      <c r="N25" s="420"/>
      <c r="O25" s="421"/>
      <c r="P25" s="421"/>
      <c r="Q25" s="421"/>
      <c r="R25" s="421"/>
      <c r="S25" s="422"/>
      <c r="T25" s="414">
        <f>IFERROR(VLOOKUP($B24,ワークシート!$A$9:$L$28,7,FALSE),"")</f>
        <v>0</v>
      </c>
      <c r="U25" s="415"/>
      <c r="V25" s="415"/>
      <c r="W25" s="415"/>
      <c r="X25" s="416"/>
      <c r="Y25" s="414">
        <f>IFERROR(VLOOKUP($B24,ワークシート!$A$9:$L$28,8,FALSE),"")</f>
        <v>0</v>
      </c>
      <c r="Z25" s="415"/>
      <c r="AA25" s="415"/>
      <c r="AB25" s="415"/>
      <c r="AC25" s="415"/>
      <c r="AD25" s="415"/>
      <c r="AE25" s="415"/>
      <c r="AF25" s="416"/>
      <c r="AG25" s="431"/>
      <c r="AH25" s="432"/>
      <c r="AI25" s="432"/>
      <c r="AJ25" s="433"/>
      <c r="AK25" s="398"/>
      <c r="AL25" s="400"/>
      <c r="AM25" s="427"/>
      <c r="AN25" s="413"/>
    </row>
    <row r="26" spans="1:40" s="1" customFormat="1" ht="13.15" customHeight="1" x14ac:dyDescent="0.25">
      <c r="A26" s="447"/>
      <c r="B26" s="393">
        <f>ワークシート!A15</f>
        <v>7</v>
      </c>
      <c r="C26" s="428">
        <f>IFERROR(VLOOKUP($B26,ワークシート!$A$9:$L$28,2,FALSE),"")</f>
        <v>0</v>
      </c>
      <c r="D26" s="429"/>
      <c r="E26" s="430"/>
      <c r="F26" s="428">
        <f>IFERROR(VLOOKUP($B26,ワークシート!$A$9:$L$28,3,FALSE),"")</f>
        <v>0</v>
      </c>
      <c r="G26" s="429"/>
      <c r="H26" s="430"/>
      <c r="I26" s="393">
        <f>IFERROR(VLOOKUP($B26,ワークシート!$A$9:$L$28,4,FALSE),"")</f>
        <v>0</v>
      </c>
      <c r="J26" s="428">
        <f>IFERROR(VLOOKUP($B26,ワークシート!$A$9:$L$28,5,FALSE),"")</f>
        <v>0</v>
      </c>
      <c r="K26" s="429"/>
      <c r="L26" s="429"/>
      <c r="M26" s="430"/>
      <c r="N26" s="417">
        <f>IFERROR(VLOOKUP($B26,ワークシート!$A$9:$L$28,6,FALSE),"")</f>
        <v>0</v>
      </c>
      <c r="O26" s="418"/>
      <c r="P26" s="418"/>
      <c r="Q26" s="418"/>
      <c r="R26" s="418"/>
      <c r="S26" s="419"/>
      <c r="T26" s="423"/>
      <c r="U26" s="424"/>
      <c r="V26" s="424"/>
      <c r="W26" s="424"/>
      <c r="X26" s="425"/>
      <c r="Y26" s="423"/>
      <c r="Z26" s="424"/>
      <c r="AA26" s="424"/>
      <c r="AB26" s="424"/>
      <c r="AC26" s="424"/>
      <c r="AD26" s="424"/>
      <c r="AE26" s="424"/>
      <c r="AF26" s="425"/>
      <c r="AG26" s="428">
        <f>IFERROR(VLOOKUP($B26,ワークシート!$A$9:$L$28,9,FALSE),"")</f>
        <v>0</v>
      </c>
      <c r="AH26" s="429"/>
      <c r="AI26" s="429"/>
      <c r="AJ26" s="430"/>
      <c r="AK26" s="395"/>
      <c r="AL26" s="397"/>
      <c r="AM26" s="426" t="s">
        <v>18</v>
      </c>
      <c r="AN26" s="412" t="s">
        <v>19</v>
      </c>
    </row>
    <row r="27" spans="1:40" s="1" customFormat="1" ht="13.15" customHeight="1" x14ac:dyDescent="0.25">
      <c r="A27" s="447"/>
      <c r="B27" s="394"/>
      <c r="C27" s="431"/>
      <c r="D27" s="432"/>
      <c r="E27" s="433"/>
      <c r="F27" s="431"/>
      <c r="G27" s="432"/>
      <c r="H27" s="433"/>
      <c r="I27" s="394"/>
      <c r="J27" s="431"/>
      <c r="K27" s="432"/>
      <c r="L27" s="432"/>
      <c r="M27" s="433"/>
      <c r="N27" s="420"/>
      <c r="O27" s="421"/>
      <c r="P27" s="421"/>
      <c r="Q27" s="421"/>
      <c r="R27" s="421"/>
      <c r="S27" s="422"/>
      <c r="T27" s="414">
        <f>IFERROR(VLOOKUP($B26,ワークシート!$A$9:$L$28,7,FALSE),"")</f>
        <v>0</v>
      </c>
      <c r="U27" s="415"/>
      <c r="V27" s="415"/>
      <c r="W27" s="415"/>
      <c r="X27" s="416"/>
      <c r="Y27" s="414">
        <f>IFERROR(VLOOKUP($B26,ワークシート!$A$9:$L$28,8,FALSE),"")</f>
        <v>0</v>
      </c>
      <c r="Z27" s="415"/>
      <c r="AA27" s="415"/>
      <c r="AB27" s="415"/>
      <c r="AC27" s="415"/>
      <c r="AD27" s="415"/>
      <c r="AE27" s="415"/>
      <c r="AF27" s="416"/>
      <c r="AG27" s="431"/>
      <c r="AH27" s="432"/>
      <c r="AI27" s="432"/>
      <c r="AJ27" s="433"/>
      <c r="AK27" s="398"/>
      <c r="AL27" s="400"/>
      <c r="AM27" s="427"/>
      <c r="AN27" s="413"/>
    </row>
    <row r="28" spans="1:40" s="1" customFormat="1" ht="13.15" customHeight="1" x14ac:dyDescent="0.25">
      <c r="A28" s="447"/>
      <c r="B28" s="393">
        <f>ワークシート!A16</f>
        <v>8</v>
      </c>
      <c r="C28" s="428">
        <f>IFERROR(VLOOKUP($B28,ワークシート!$A$9:$L$28,2,FALSE),"")</f>
        <v>0</v>
      </c>
      <c r="D28" s="429"/>
      <c r="E28" s="430"/>
      <c r="F28" s="428">
        <f>IFERROR(VLOOKUP($B28,ワークシート!$A$9:$L$28,3,FALSE),"")</f>
        <v>0</v>
      </c>
      <c r="G28" s="429"/>
      <c r="H28" s="430"/>
      <c r="I28" s="393">
        <f>IFERROR(VLOOKUP($B28,ワークシート!$A$9:$L$28,4,FALSE),"")</f>
        <v>0</v>
      </c>
      <c r="J28" s="428">
        <f>IFERROR(VLOOKUP($B28,ワークシート!$A$9:$L$28,5,FALSE),"")</f>
        <v>0</v>
      </c>
      <c r="K28" s="429"/>
      <c r="L28" s="429"/>
      <c r="M28" s="430"/>
      <c r="N28" s="417">
        <f>IFERROR(VLOOKUP($B28,ワークシート!$A$9:$L$28,6,FALSE),"")</f>
        <v>0</v>
      </c>
      <c r="O28" s="418"/>
      <c r="P28" s="418"/>
      <c r="Q28" s="418"/>
      <c r="R28" s="418"/>
      <c r="S28" s="419"/>
      <c r="T28" s="423"/>
      <c r="U28" s="424"/>
      <c r="V28" s="424"/>
      <c r="W28" s="424"/>
      <c r="X28" s="425"/>
      <c r="Y28" s="423"/>
      <c r="Z28" s="424"/>
      <c r="AA28" s="424"/>
      <c r="AB28" s="424"/>
      <c r="AC28" s="424"/>
      <c r="AD28" s="424"/>
      <c r="AE28" s="424"/>
      <c r="AF28" s="425"/>
      <c r="AG28" s="428">
        <f>IFERROR(VLOOKUP($B28,ワークシート!$A$9:$L$28,9,FALSE),"")</f>
        <v>0</v>
      </c>
      <c r="AH28" s="429"/>
      <c r="AI28" s="429"/>
      <c r="AJ28" s="430"/>
      <c r="AK28" s="395"/>
      <c r="AL28" s="397"/>
      <c r="AM28" s="426" t="s">
        <v>18</v>
      </c>
      <c r="AN28" s="412" t="s">
        <v>19</v>
      </c>
    </row>
    <row r="29" spans="1:40" s="1" customFormat="1" ht="13.15" customHeight="1" x14ac:dyDescent="0.25">
      <c r="A29" s="447"/>
      <c r="B29" s="394"/>
      <c r="C29" s="431"/>
      <c r="D29" s="432"/>
      <c r="E29" s="433"/>
      <c r="F29" s="431"/>
      <c r="G29" s="432"/>
      <c r="H29" s="433"/>
      <c r="I29" s="394"/>
      <c r="J29" s="431"/>
      <c r="K29" s="432"/>
      <c r="L29" s="432"/>
      <c r="M29" s="433"/>
      <c r="N29" s="420"/>
      <c r="O29" s="421"/>
      <c r="P29" s="421"/>
      <c r="Q29" s="421"/>
      <c r="R29" s="421"/>
      <c r="S29" s="422"/>
      <c r="T29" s="414">
        <f>IFERROR(VLOOKUP($B28,ワークシート!$A$9:$L$28,7,FALSE),"")</f>
        <v>0</v>
      </c>
      <c r="U29" s="415"/>
      <c r="V29" s="415"/>
      <c r="W29" s="415"/>
      <c r="X29" s="416"/>
      <c r="Y29" s="414">
        <f>IFERROR(VLOOKUP($B28,ワークシート!$A$9:$L$28,8,FALSE),"")</f>
        <v>0</v>
      </c>
      <c r="Z29" s="415"/>
      <c r="AA29" s="415"/>
      <c r="AB29" s="415"/>
      <c r="AC29" s="415"/>
      <c r="AD29" s="415"/>
      <c r="AE29" s="415"/>
      <c r="AF29" s="416"/>
      <c r="AG29" s="431"/>
      <c r="AH29" s="432"/>
      <c r="AI29" s="432"/>
      <c r="AJ29" s="433"/>
      <c r="AK29" s="398"/>
      <c r="AL29" s="400"/>
      <c r="AM29" s="427"/>
      <c r="AN29" s="413"/>
    </row>
    <row r="30" spans="1:40" s="1" customFormat="1" ht="13.15" customHeight="1" x14ac:dyDescent="0.25">
      <c r="A30" s="447"/>
      <c r="B30" s="393">
        <f>ワークシート!A17</f>
        <v>9</v>
      </c>
      <c r="C30" s="428">
        <f>IFERROR(VLOOKUP($B30,ワークシート!$A$9:$L$28,2,FALSE),"")</f>
        <v>0</v>
      </c>
      <c r="D30" s="429"/>
      <c r="E30" s="430"/>
      <c r="F30" s="428">
        <f>IFERROR(VLOOKUP($B30,ワークシート!$A$9:$L$28,3,FALSE),"")</f>
        <v>0</v>
      </c>
      <c r="G30" s="429"/>
      <c r="H30" s="430"/>
      <c r="I30" s="393">
        <f>IFERROR(VLOOKUP($B30,ワークシート!$A$9:$L$28,4,FALSE),"")</f>
        <v>0</v>
      </c>
      <c r="J30" s="428">
        <f>IFERROR(VLOOKUP($B30,ワークシート!$A$9:$L$28,5,FALSE),"")</f>
        <v>0</v>
      </c>
      <c r="K30" s="429"/>
      <c r="L30" s="429"/>
      <c r="M30" s="430"/>
      <c r="N30" s="417">
        <f>IFERROR(VLOOKUP($B30,ワークシート!$A$9:$L$28,6,FALSE),"")</f>
        <v>0</v>
      </c>
      <c r="O30" s="418"/>
      <c r="P30" s="418"/>
      <c r="Q30" s="418"/>
      <c r="R30" s="418"/>
      <c r="S30" s="419"/>
      <c r="T30" s="423"/>
      <c r="U30" s="424"/>
      <c r="V30" s="424"/>
      <c r="W30" s="424"/>
      <c r="X30" s="425"/>
      <c r="Y30" s="423"/>
      <c r="Z30" s="424"/>
      <c r="AA30" s="424"/>
      <c r="AB30" s="424"/>
      <c r="AC30" s="424"/>
      <c r="AD30" s="424"/>
      <c r="AE30" s="424"/>
      <c r="AF30" s="425"/>
      <c r="AG30" s="428">
        <f>IFERROR(VLOOKUP($B30,ワークシート!$A$9:$L$28,9,FALSE),"")</f>
        <v>0</v>
      </c>
      <c r="AH30" s="429"/>
      <c r="AI30" s="429"/>
      <c r="AJ30" s="430"/>
      <c r="AK30" s="395"/>
      <c r="AL30" s="397"/>
      <c r="AM30" s="426" t="s">
        <v>18</v>
      </c>
      <c r="AN30" s="412" t="s">
        <v>19</v>
      </c>
    </row>
    <row r="31" spans="1:40" s="1" customFormat="1" ht="13.15" customHeight="1" x14ac:dyDescent="0.25">
      <c r="A31" s="447"/>
      <c r="B31" s="394"/>
      <c r="C31" s="431"/>
      <c r="D31" s="432"/>
      <c r="E31" s="433"/>
      <c r="F31" s="431"/>
      <c r="G31" s="432"/>
      <c r="H31" s="433"/>
      <c r="I31" s="394"/>
      <c r="J31" s="431"/>
      <c r="K31" s="432"/>
      <c r="L31" s="432"/>
      <c r="M31" s="433"/>
      <c r="N31" s="420"/>
      <c r="O31" s="421"/>
      <c r="P31" s="421"/>
      <c r="Q31" s="421"/>
      <c r="R31" s="421"/>
      <c r="S31" s="422"/>
      <c r="T31" s="414">
        <f>IFERROR(VLOOKUP($B30,ワークシート!$A$9:$L$28,7,FALSE),"")</f>
        <v>0</v>
      </c>
      <c r="U31" s="415"/>
      <c r="V31" s="415"/>
      <c r="W31" s="415"/>
      <c r="X31" s="416"/>
      <c r="Y31" s="414">
        <f>IFERROR(VLOOKUP($B30,ワークシート!$A$9:$L$28,8,FALSE),"")</f>
        <v>0</v>
      </c>
      <c r="Z31" s="415"/>
      <c r="AA31" s="415"/>
      <c r="AB31" s="415"/>
      <c r="AC31" s="415"/>
      <c r="AD31" s="415"/>
      <c r="AE31" s="415"/>
      <c r="AF31" s="416"/>
      <c r="AG31" s="431"/>
      <c r="AH31" s="432"/>
      <c r="AI31" s="432"/>
      <c r="AJ31" s="433"/>
      <c r="AK31" s="398"/>
      <c r="AL31" s="400"/>
      <c r="AM31" s="427"/>
      <c r="AN31" s="413"/>
    </row>
    <row r="32" spans="1:40" s="1" customFormat="1" ht="13.15" customHeight="1" x14ac:dyDescent="0.25">
      <c r="A32" s="130"/>
      <c r="B32" s="393">
        <f>ワークシート!A18</f>
        <v>10</v>
      </c>
      <c r="C32" s="428">
        <f>IFERROR(VLOOKUP($B32,ワークシート!$A$9:$L$28,2,FALSE),"")</f>
        <v>0</v>
      </c>
      <c r="D32" s="429"/>
      <c r="E32" s="430"/>
      <c r="F32" s="428">
        <f>IFERROR(VLOOKUP($B32,ワークシート!$A$9:$L$28,3,FALSE),"")</f>
        <v>0</v>
      </c>
      <c r="G32" s="429"/>
      <c r="H32" s="430"/>
      <c r="I32" s="393">
        <f>IFERROR(VLOOKUP($B32,ワークシート!$A$9:$L$28,4,FALSE),"")</f>
        <v>0</v>
      </c>
      <c r="J32" s="428">
        <f>IFERROR(VLOOKUP($B32,ワークシート!$A$9:$L$28,5,FALSE),"")</f>
        <v>0</v>
      </c>
      <c r="K32" s="429"/>
      <c r="L32" s="429"/>
      <c r="M32" s="430"/>
      <c r="N32" s="417">
        <f>IFERROR(VLOOKUP($B32,ワークシート!$A$9:$L$28,6,FALSE),"")</f>
        <v>0</v>
      </c>
      <c r="O32" s="418"/>
      <c r="P32" s="418"/>
      <c r="Q32" s="418"/>
      <c r="R32" s="418"/>
      <c r="S32" s="419"/>
      <c r="T32" s="423"/>
      <c r="U32" s="424"/>
      <c r="V32" s="424"/>
      <c r="W32" s="424"/>
      <c r="X32" s="425"/>
      <c r="Y32" s="423"/>
      <c r="Z32" s="424"/>
      <c r="AA32" s="424"/>
      <c r="AB32" s="424"/>
      <c r="AC32" s="424"/>
      <c r="AD32" s="424"/>
      <c r="AE32" s="424"/>
      <c r="AF32" s="425"/>
      <c r="AG32" s="428">
        <f>IFERROR(VLOOKUP($B32,ワークシート!$A$9:$L$28,9,FALSE),"")</f>
        <v>0</v>
      </c>
      <c r="AH32" s="429"/>
      <c r="AI32" s="429"/>
      <c r="AJ32" s="430"/>
      <c r="AK32" s="395"/>
      <c r="AL32" s="397"/>
      <c r="AM32" s="426" t="s">
        <v>18</v>
      </c>
      <c r="AN32" s="412" t="s">
        <v>19</v>
      </c>
    </row>
    <row r="33" spans="2:40" s="1" customFormat="1" ht="13.15" customHeight="1" x14ac:dyDescent="0.25">
      <c r="B33" s="394"/>
      <c r="C33" s="431"/>
      <c r="D33" s="432"/>
      <c r="E33" s="433"/>
      <c r="F33" s="431"/>
      <c r="G33" s="432"/>
      <c r="H33" s="433"/>
      <c r="I33" s="394"/>
      <c r="J33" s="431"/>
      <c r="K33" s="432"/>
      <c r="L33" s="432"/>
      <c r="M33" s="433"/>
      <c r="N33" s="420"/>
      <c r="O33" s="421"/>
      <c r="P33" s="421"/>
      <c r="Q33" s="421"/>
      <c r="R33" s="421"/>
      <c r="S33" s="422"/>
      <c r="T33" s="414">
        <f>IFERROR(VLOOKUP($B32,ワークシート!$A$9:$L$28,7,FALSE),"")</f>
        <v>0</v>
      </c>
      <c r="U33" s="415"/>
      <c r="V33" s="415"/>
      <c r="W33" s="415"/>
      <c r="X33" s="416"/>
      <c r="Y33" s="414">
        <f>IFERROR(VLOOKUP($B32,ワークシート!$A$9:$L$28,8,FALSE),"")</f>
        <v>0</v>
      </c>
      <c r="Z33" s="415"/>
      <c r="AA33" s="415"/>
      <c r="AB33" s="415"/>
      <c r="AC33" s="415"/>
      <c r="AD33" s="415"/>
      <c r="AE33" s="415"/>
      <c r="AF33" s="416"/>
      <c r="AG33" s="431"/>
      <c r="AH33" s="432"/>
      <c r="AI33" s="432"/>
      <c r="AJ33" s="433"/>
      <c r="AK33" s="398"/>
      <c r="AL33" s="400"/>
      <c r="AM33" s="427"/>
      <c r="AN33" s="413"/>
    </row>
    <row r="34" spans="2:40" s="1" customFormat="1" ht="13.15" customHeight="1" x14ac:dyDescent="0.25">
      <c r="B34" s="393">
        <f>ワークシート!A19</f>
        <v>11</v>
      </c>
      <c r="C34" s="428">
        <f>IFERROR(VLOOKUP($B34,ワークシート!$A$9:$L$28,2,FALSE),"")</f>
        <v>0</v>
      </c>
      <c r="D34" s="429"/>
      <c r="E34" s="430"/>
      <c r="F34" s="428">
        <f>IFERROR(VLOOKUP($B34,ワークシート!$A$9:$L$28,3,FALSE),"")</f>
        <v>0</v>
      </c>
      <c r="G34" s="429"/>
      <c r="H34" s="430"/>
      <c r="I34" s="393">
        <f>IFERROR(VLOOKUP($B34,ワークシート!$A$9:$L$28,4,FALSE),"")</f>
        <v>0</v>
      </c>
      <c r="J34" s="428">
        <f>IFERROR(VLOOKUP($B34,ワークシート!$A$9:$L$28,5,FALSE),"")</f>
        <v>0</v>
      </c>
      <c r="K34" s="429"/>
      <c r="L34" s="429"/>
      <c r="M34" s="430"/>
      <c r="N34" s="417">
        <f>IFERROR(VLOOKUP($B34,ワークシート!$A$9:$L$28,6,FALSE),"")</f>
        <v>0</v>
      </c>
      <c r="O34" s="418"/>
      <c r="P34" s="418"/>
      <c r="Q34" s="418"/>
      <c r="R34" s="418"/>
      <c r="S34" s="419"/>
      <c r="T34" s="423"/>
      <c r="U34" s="424"/>
      <c r="V34" s="424"/>
      <c r="W34" s="424"/>
      <c r="X34" s="425"/>
      <c r="Y34" s="423"/>
      <c r="Z34" s="424"/>
      <c r="AA34" s="424"/>
      <c r="AB34" s="424"/>
      <c r="AC34" s="424"/>
      <c r="AD34" s="424"/>
      <c r="AE34" s="424"/>
      <c r="AF34" s="425"/>
      <c r="AG34" s="428">
        <f>IFERROR(VLOOKUP($B34,ワークシート!$A$9:$L$28,9,FALSE),"")</f>
        <v>0</v>
      </c>
      <c r="AH34" s="429"/>
      <c r="AI34" s="429"/>
      <c r="AJ34" s="430"/>
      <c r="AK34" s="395"/>
      <c r="AL34" s="397"/>
      <c r="AM34" s="426" t="s">
        <v>18</v>
      </c>
      <c r="AN34" s="412" t="s">
        <v>19</v>
      </c>
    </row>
    <row r="35" spans="2:40" s="1" customFormat="1" ht="13.15" customHeight="1" x14ac:dyDescent="0.25">
      <c r="B35" s="394"/>
      <c r="C35" s="431"/>
      <c r="D35" s="432"/>
      <c r="E35" s="433"/>
      <c r="F35" s="431"/>
      <c r="G35" s="432"/>
      <c r="H35" s="433"/>
      <c r="I35" s="394"/>
      <c r="J35" s="431"/>
      <c r="K35" s="432"/>
      <c r="L35" s="432"/>
      <c r="M35" s="433"/>
      <c r="N35" s="420"/>
      <c r="O35" s="421"/>
      <c r="P35" s="421"/>
      <c r="Q35" s="421"/>
      <c r="R35" s="421"/>
      <c r="S35" s="422"/>
      <c r="T35" s="414">
        <f>IFERROR(VLOOKUP($B34,ワークシート!$A$9:$L$28,7,FALSE),"")</f>
        <v>0</v>
      </c>
      <c r="U35" s="415"/>
      <c r="V35" s="415"/>
      <c r="W35" s="415"/>
      <c r="X35" s="416"/>
      <c r="Y35" s="414">
        <f>IFERROR(VLOOKUP($B34,ワークシート!$A$9:$L$28,8,FALSE),"")</f>
        <v>0</v>
      </c>
      <c r="Z35" s="415"/>
      <c r="AA35" s="415"/>
      <c r="AB35" s="415"/>
      <c r="AC35" s="415"/>
      <c r="AD35" s="415"/>
      <c r="AE35" s="415"/>
      <c r="AF35" s="416"/>
      <c r="AG35" s="431"/>
      <c r="AH35" s="432"/>
      <c r="AI35" s="432"/>
      <c r="AJ35" s="433"/>
      <c r="AK35" s="398"/>
      <c r="AL35" s="400"/>
      <c r="AM35" s="427"/>
      <c r="AN35" s="413"/>
    </row>
    <row r="36" spans="2:40" s="1" customFormat="1" ht="13.15" customHeight="1" x14ac:dyDescent="0.25">
      <c r="B36" s="393">
        <f>ワークシート!A20</f>
        <v>12</v>
      </c>
      <c r="C36" s="428">
        <f>IFERROR(VLOOKUP($B36,ワークシート!$A$9:$L$28,2,FALSE),"")</f>
        <v>0</v>
      </c>
      <c r="D36" s="429"/>
      <c r="E36" s="430"/>
      <c r="F36" s="428">
        <f>IFERROR(VLOOKUP($B36,ワークシート!$A$9:$L$28,3,FALSE),"")</f>
        <v>0</v>
      </c>
      <c r="G36" s="429"/>
      <c r="H36" s="430"/>
      <c r="I36" s="393">
        <f>IFERROR(VLOOKUP($B36,ワークシート!$A$9:$L$28,4,FALSE),"")</f>
        <v>0</v>
      </c>
      <c r="J36" s="428">
        <f>IFERROR(VLOOKUP($B36,ワークシート!$A$9:$L$28,5,FALSE),"")</f>
        <v>0</v>
      </c>
      <c r="K36" s="429"/>
      <c r="L36" s="429"/>
      <c r="M36" s="430"/>
      <c r="N36" s="417">
        <f>IFERROR(VLOOKUP($B36,ワークシート!$A$9:$L$28,6,FALSE),"")</f>
        <v>0</v>
      </c>
      <c r="O36" s="418"/>
      <c r="P36" s="418"/>
      <c r="Q36" s="418"/>
      <c r="R36" s="418"/>
      <c r="S36" s="419"/>
      <c r="T36" s="423"/>
      <c r="U36" s="424"/>
      <c r="V36" s="424"/>
      <c r="W36" s="424"/>
      <c r="X36" s="425"/>
      <c r="Y36" s="423"/>
      <c r="Z36" s="424"/>
      <c r="AA36" s="424"/>
      <c r="AB36" s="424"/>
      <c r="AC36" s="424"/>
      <c r="AD36" s="424"/>
      <c r="AE36" s="424"/>
      <c r="AF36" s="425"/>
      <c r="AG36" s="428">
        <f>IFERROR(VLOOKUP($B36,ワークシート!$A$9:$L$28,9,FALSE),"")</f>
        <v>0</v>
      </c>
      <c r="AH36" s="429"/>
      <c r="AI36" s="429"/>
      <c r="AJ36" s="430"/>
      <c r="AK36" s="395"/>
      <c r="AL36" s="397"/>
      <c r="AM36" s="426" t="s">
        <v>18</v>
      </c>
      <c r="AN36" s="412" t="s">
        <v>19</v>
      </c>
    </row>
    <row r="37" spans="2:40" s="1" customFormat="1" ht="13.15" customHeight="1" x14ac:dyDescent="0.25">
      <c r="B37" s="394"/>
      <c r="C37" s="431"/>
      <c r="D37" s="432"/>
      <c r="E37" s="433"/>
      <c r="F37" s="431"/>
      <c r="G37" s="432"/>
      <c r="H37" s="433"/>
      <c r="I37" s="394"/>
      <c r="J37" s="431"/>
      <c r="K37" s="432"/>
      <c r="L37" s="432"/>
      <c r="M37" s="433"/>
      <c r="N37" s="420"/>
      <c r="O37" s="421"/>
      <c r="P37" s="421"/>
      <c r="Q37" s="421"/>
      <c r="R37" s="421"/>
      <c r="S37" s="422"/>
      <c r="T37" s="414">
        <f>IFERROR(VLOOKUP($B36,ワークシート!$A$9:$L$28,7,FALSE),"")</f>
        <v>0</v>
      </c>
      <c r="U37" s="415"/>
      <c r="V37" s="415"/>
      <c r="W37" s="415"/>
      <c r="X37" s="416"/>
      <c r="Y37" s="414">
        <f>IFERROR(VLOOKUP($B36,ワークシート!$A$9:$L$28,8,FALSE),"")</f>
        <v>0</v>
      </c>
      <c r="Z37" s="415"/>
      <c r="AA37" s="415"/>
      <c r="AB37" s="415"/>
      <c r="AC37" s="415"/>
      <c r="AD37" s="415"/>
      <c r="AE37" s="415"/>
      <c r="AF37" s="416"/>
      <c r="AG37" s="431"/>
      <c r="AH37" s="432"/>
      <c r="AI37" s="432"/>
      <c r="AJ37" s="433"/>
      <c r="AK37" s="398"/>
      <c r="AL37" s="400"/>
      <c r="AM37" s="427"/>
      <c r="AN37" s="413"/>
    </row>
    <row r="38" spans="2:40" s="1" customFormat="1" ht="13.15" customHeight="1" x14ac:dyDescent="0.25">
      <c r="B38" s="393">
        <f>ワークシート!A21</f>
        <v>13</v>
      </c>
      <c r="C38" s="428">
        <f>IFERROR(VLOOKUP($B38,ワークシート!$A$9:$L$28,2,FALSE),"")</f>
        <v>0</v>
      </c>
      <c r="D38" s="429"/>
      <c r="E38" s="430"/>
      <c r="F38" s="428">
        <f>IFERROR(VLOOKUP($B38,ワークシート!$A$9:$L$28,3,FALSE),"")</f>
        <v>0</v>
      </c>
      <c r="G38" s="429"/>
      <c r="H38" s="430"/>
      <c r="I38" s="393">
        <f>IFERROR(VLOOKUP($B38,ワークシート!$A$9:$L$28,4,FALSE),"")</f>
        <v>0</v>
      </c>
      <c r="J38" s="428">
        <f>IFERROR(VLOOKUP($B38,ワークシート!$A$9:$L$28,5,FALSE),"")</f>
        <v>0</v>
      </c>
      <c r="K38" s="429"/>
      <c r="L38" s="429"/>
      <c r="M38" s="430"/>
      <c r="N38" s="417">
        <f>IFERROR(VLOOKUP($B38,ワークシート!$A$9:$L$28,6,FALSE),"")</f>
        <v>0</v>
      </c>
      <c r="O38" s="418"/>
      <c r="P38" s="418"/>
      <c r="Q38" s="418"/>
      <c r="R38" s="418"/>
      <c r="S38" s="419"/>
      <c r="T38" s="423"/>
      <c r="U38" s="424"/>
      <c r="V38" s="424"/>
      <c r="W38" s="424"/>
      <c r="X38" s="425"/>
      <c r="Y38" s="423"/>
      <c r="Z38" s="424"/>
      <c r="AA38" s="424"/>
      <c r="AB38" s="424"/>
      <c r="AC38" s="424"/>
      <c r="AD38" s="424"/>
      <c r="AE38" s="424"/>
      <c r="AF38" s="425"/>
      <c r="AG38" s="428">
        <f>IFERROR(VLOOKUP($B38,ワークシート!$A$9:$L$28,9,FALSE),"")</f>
        <v>0</v>
      </c>
      <c r="AH38" s="429"/>
      <c r="AI38" s="429"/>
      <c r="AJ38" s="430"/>
      <c r="AK38" s="395"/>
      <c r="AL38" s="397"/>
      <c r="AM38" s="426" t="s">
        <v>18</v>
      </c>
      <c r="AN38" s="412" t="s">
        <v>19</v>
      </c>
    </row>
    <row r="39" spans="2:40" s="1" customFormat="1" ht="13.15" customHeight="1" x14ac:dyDescent="0.25">
      <c r="B39" s="394"/>
      <c r="C39" s="431"/>
      <c r="D39" s="432"/>
      <c r="E39" s="433"/>
      <c r="F39" s="431"/>
      <c r="G39" s="432"/>
      <c r="H39" s="433"/>
      <c r="I39" s="394"/>
      <c r="J39" s="431"/>
      <c r="K39" s="432"/>
      <c r="L39" s="432"/>
      <c r="M39" s="433"/>
      <c r="N39" s="420"/>
      <c r="O39" s="421"/>
      <c r="P39" s="421"/>
      <c r="Q39" s="421"/>
      <c r="R39" s="421"/>
      <c r="S39" s="422"/>
      <c r="T39" s="414">
        <f>IFERROR(VLOOKUP($B38,ワークシート!$A$9:$L$28,7,FALSE),"")</f>
        <v>0</v>
      </c>
      <c r="U39" s="415"/>
      <c r="V39" s="415"/>
      <c r="W39" s="415"/>
      <c r="X39" s="416"/>
      <c r="Y39" s="414">
        <f>IFERROR(VLOOKUP($B38,ワークシート!$A$9:$L$28,8,FALSE),"")</f>
        <v>0</v>
      </c>
      <c r="Z39" s="415"/>
      <c r="AA39" s="415"/>
      <c r="AB39" s="415"/>
      <c r="AC39" s="415"/>
      <c r="AD39" s="415"/>
      <c r="AE39" s="415"/>
      <c r="AF39" s="416"/>
      <c r="AG39" s="431"/>
      <c r="AH39" s="432"/>
      <c r="AI39" s="432"/>
      <c r="AJ39" s="433"/>
      <c r="AK39" s="398"/>
      <c r="AL39" s="400"/>
      <c r="AM39" s="427"/>
      <c r="AN39" s="413"/>
    </row>
    <row r="40" spans="2:40" s="1" customFormat="1" ht="13.15" customHeight="1" x14ac:dyDescent="0.25">
      <c r="B40" s="393">
        <f>ワークシート!A22</f>
        <v>14</v>
      </c>
      <c r="C40" s="428">
        <f>IFERROR(VLOOKUP($B40,ワークシート!$A$9:$L$28,2,FALSE),"")</f>
        <v>0</v>
      </c>
      <c r="D40" s="429"/>
      <c r="E40" s="430"/>
      <c r="F40" s="428">
        <f>IFERROR(VLOOKUP($B40,ワークシート!$A$9:$L$28,3,FALSE),"")</f>
        <v>0</v>
      </c>
      <c r="G40" s="429"/>
      <c r="H40" s="430"/>
      <c r="I40" s="393">
        <f>IFERROR(VLOOKUP($B40,ワークシート!$A$9:$L$28,4,FALSE),"")</f>
        <v>0</v>
      </c>
      <c r="J40" s="428">
        <f>IFERROR(VLOOKUP($B40,ワークシート!$A$9:$L$28,5,FALSE),"")</f>
        <v>0</v>
      </c>
      <c r="K40" s="429"/>
      <c r="L40" s="429"/>
      <c r="M40" s="430"/>
      <c r="N40" s="417">
        <f>IFERROR(VLOOKUP($B40,ワークシート!$A$9:$L$28,6,FALSE),"")</f>
        <v>0</v>
      </c>
      <c r="O40" s="418"/>
      <c r="P40" s="418"/>
      <c r="Q40" s="418"/>
      <c r="R40" s="418"/>
      <c r="S40" s="419"/>
      <c r="T40" s="423"/>
      <c r="U40" s="424"/>
      <c r="V40" s="424"/>
      <c r="W40" s="424"/>
      <c r="X40" s="425"/>
      <c r="Y40" s="423"/>
      <c r="Z40" s="424"/>
      <c r="AA40" s="424"/>
      <c r="AB40" s="424"/>
      <c r="AC40" s="424"/>
      <c r="AD40" s="424"/>
      <c r="AE40" s="424"/>
      <c r="AF40" s="425"/>
      <c r="AG40" s="428">
        <f>IFERROR(VLOOKUP($B40,ワークシート!$A$9:$L$28,9,FALSE),"")</f>
        <v>0</v>
      </c>
      <c r="AH40" s="429"/>
      <c r="AI40" s="429"/>
      <c r="AJ40" s="430"/>
      <c r="AK40" s="395"/>
      <c r="AL40" s="397"/>
      <c r="AM40" s="426" t="s">
        <v>18</v>
      </c>
      <c r="AN40" s="412" t="s">
        <v>19</v>
      </c>
    </row>
    <row r="41" spans="2:40" s="1" customFormat="1" ht="13.15" customHeight="1" x14ac:dyDescent="0.25">
      <c r="B41" s="394"/>
      <c r="C41" s="431"/>
      <c r="D41" s="432"/>
      <c r="E41" s="433"/>
      <c r="F41" s="431"/>
      <c r="G41" s="432"/>
      <c r="H41" s="433"/>
      <c r="I41" s="394"/>
      <c r="J41" s="431"/>
      <c r="K41" s="432"/>
      <c r="L41" s="432"/>
      <c r="M41" s="433"/>
      <c r="N41" s="420"/>
      <c r="O41" s="421"/>
      <c r="P41" s="421"/>
      <c r="Q41" s="421"/>
      <c r="R41" s="421"/>
      <c r="S41" s="422"/>
      <c r="T41" s="414">
        <f>IFERROR(VLOOKUP($B40,ワークシート!$A$9:$L$28,7,FALSE),"")</f>
        <v>0</v>
      </c>
      <c r="U41" s="415"/>
      <c r="V41" s="415"/>
      <c r="W41" s="415"/>
      <c r="X41" s="416"/>
      <c r="Y41" s="414">
        <f>IFERROR(VLOOKUP($B40,ワークシート!$A$9:$L$28,8,FALSE),"")</f>
        <v>0</v>
      </c>
      <c r="Z41" s="415"/>
      <c r="AA41" s="415"/>
      <c r="AB41" s="415"/>
      <c r="AC41" s="415"/>
      <c r="AD41" s="415"/>
      <c r="AE41" s="415"/>
      <c r="AF41" s="416"/>
      <c r="AG41" s="431"/>
      <c r="AH41" s="432"/>
      <c r="AI41" s="432"/>
      <c r="AJ41" s="433"/>
      <c r="AK41" s="398"/>
      <c r="AL41" s="400"/>
      <c r="AM41" s="427"/>
      <c r="AN41" s="413"/>
    </row>
    <row r="42" spans="2:40" s="1" customFormat="1" ht="13.15" customHeight="1" x14ac:dyDescent="0.25">
      <c r="B42" s="393">
        <f>ワークシート!A23</f>
        <v>15</v>
      </c>
      <c r="C42" s="428">
        <f>IFERROR(VLOOKUP($B42,ワークシート!$A$9:$L$28,2,FALSE),"")</f>
        <v>0</v>
      </c>
      <c r="D42" s="429"/>
      <c r="E42" s="430"/>
      <c r="F42" s="428">
        <f>IFERROR(VLOOKUP($B42,ワークシート!$A$9:$L$28,3,FALSE),"")</f>
        <v>0</v>
      </c>
      <c r="G42" s="429"/>
      <c r="H42" s="430"/>
      <c r="I42" s="393">
        <f>IFERROR(VLOOKUP($B42,ワークシート!$A$9:$L$28,4,FALSE),"")</f>
        <v>0</v>
      </c>
      <c r="J42" s="428">
        <f>IFERROR(VLOOKUP($B42,ワークシート!$A$9:$L$28,5,FALSE),"")</f>
        <v>0</v>
      </c>
      <c r="K42" s="429"/>
      <c r="L42" s="429"/>
      <c r="M42" s="430"/>
      <c r="N42" s="417">
        <f>IFERROR(VLOOKUP($B42,ワークシート!$A$9:$L$28,6,FALSE),"")</f>
        <v>0</v>
      </c>
      <c r="O42" s="418"/>
      <c r="P42" s="418"/>
      <c r="Q42" s="418"/>
      <c r="R42" s="418"/>
      <c r="S42" s="419"/>
      <c r="T42" s="423"/>
      <c r="U42" s="424"/>
      <c r="V42" s="424"/>
      <c r="W42" s="424"/>
      <c r="X42" s="425"/>
      <c r="Y42" s="423"/>
      <c r="Z42" s="424"/>
      <c r="AA42" s="424"/>
      <c r="AB42" s="424"/>
      <c r="AC42" s="424"/>
      <c r="AD42" s="424"/>
      <c r="AE42" s="424"/>
      <c r="AF42" s="425"/>
      <c r="AG42" s="428">
        <f>IFERROR(VLOOKUP($B42,ワークシート!$A$9:$L$28,9,FALSE),"")</f>
        <v>0</v>
      </c>
      <c r="AH42" s="429"/>
      <c r="AI42" s="429"/>
      <c r="AJ42" s="430"/>
      <c r="AK42" s="395"/>
      <c r="AL42" s="397"/>
      <c r="AM42" s="426" t="s">
        <v>18</v>
      </c>
      <c r="AN42" s="412" t="s">
        <v>19</v>
      </c>
    </row>
    <row r="43" spans="2:40" s="1" customFormat="1" ht="13.15" customHeight="1" x14ac:dyDescent="0.25">
      <c r="B43" s="394"/>
      <c r="C43" s="431"/>
      <c r="D43" s="432"/>
      <c r="E43" s="433"/>
      <c r="F43" s="431"/>
      <c r="G43" s="432"/>
      <c r="H43" s="433"/>
      <c r="I43" s="394"/>
      <c r="J43" s="431"/>
      <c r="K43" s="432"/>
      <c r="L43" s="432"/>
      <c r="M43" s="433"/>
      <c r="N43" s="420"/>
      <c r="O43" s="421"/>
      <c r="P43" s="421"/>
      <c r="Q43" s="421"/>
      <c r="R43" s="421"/>
      <c r="S43" s="422"/>
      <c r="T43" s="414">
        <f>IFERROR(VLOOKUP($B42,ワークシート!$A$9:$L$28,7,FALSE),"")</f>
        <v>0</v>
      </c>
      <c r="U43" s="415"/>
      <c r="V43" s="415"/>
      <c r="W43" s="415"/>
      <c r="X43" s="416"/>
      <c r="Y43" s="414">
        <f>IFERROR(VLOOKUP($B42,ワークシート!$A$9:$L$28,8,FALSE),"")</f>
        <v>0</v>
      </c>
      <c r="Z43" s="415"/>
      <c r="AA43" s="415"/>
      <c r="AB43" s="415"/>
      <c r="AC43" s="415"/>
      <c r="AD43" s="415"/>
      <c r="AE43" s="415"/>
      <c r="AF43" s="416"/>
      <c r="AG43" s="431"/>
      <c r="AH43" s="432"/>
      <c r="AI43" s="432"/>
      <c r="AJ43" s="433"/>
      <c r="AK43" s="398"/>
      <c r="AL43" s="400"/>
      <c r="AM43" s="427"/>
      <c r="AN43" s="413"/>
    </row>
    <row r="44" spans="2:40" s="1" customFormat="1" ht="13.15" customHeight="1" x14ac:dyDescent="0.25">
      <c r="B44" s="393">
        <f>ワークシート!A24</f>
        <v>16</v>
      </c>
      <c r="C44" s="428">
        <f>IFERROR(VLOOKUP($B44,ワークシート!$A$9:$L$28,2,FALSE),"")</f>
        <v>0</v>
      </c>
      <c r="D44" s="429"/>
      <c r="E44" s="430"/>
      <c r="F44" s="428">
        <f>IFERROR(VLOOKUP($B44,ワークシート!$A$9:$L$28,3,FALSE),"")</f>
        <v>0</v>
      </c>
      <c r="G44" s="429"/>
      <c r="H44" s="430"/>
      <c r="I44" s="393">
        <f>IFERROR(VLOOKUP($B44,ワークシート!$A$9:$L$28,4,FALSE),"")</f>
        <v>0</v>
      </c>
      <c r="J44" s="428">
        <f>IFERROR(VLOOKUP($B44,ワークシート!$A$9:$L$28,5,FALSE),"")</f>
        <v>0</v>
      </c>
      <c r="K44" s="429"/>
      <c r="L44" s="429"/>
      <c r="M44" s="430"/>
      <c r="N44" s="417">
        <f>IFERROR(VLOOKUP($B44,ワークシート!$A$9:$L$28,6,FALSE),"")</f>
        <v>0</v>
      </c>
      <c r="O44" s="418"/>
      <c r="P44" s="418"/>
      <c r="Q44" s="418"/>
      <c r="R44" s="418"/>
      <c r="S44" s="419"/>
      <c r="T44" s="423"/>
      <c r="U44" s="424"/>
      <c r="V44" s="424"/>
      <c r="W44" s="424"/>
      <c r="X44" s="425"/>
      <c r="Y44" s="423"/>
      <c r="Z44" s="424"/>
      <c r="AA44" s="424"/>
      <c r="AB44" s="424"/>
      <c r="AC44" s="424"/>
      <c r="AD44" s="424"/>
      <c r="AE44" s="424"/>
      <c r="AF44" s="425"/>
      <c r="AG44" s="428">
        <f>IFERROR(VLOOKUP($B44,ワークシート!$A$9:$L$28,9,FALSE),"")</f>
        <v>0</v>
      </c>
      <c r="AH44" s="429"/>
      <c r="AI44" s="429"/>
      <c r="AJ44" s="430"/>
      <c r="AK44" s="395"/>
      <c r="AL44" s="397"/>
      <c r="AM44" s="426" t="s">
        <v>18</v>
      </c>
      <c r="AN44" s="412" t="s">
        <v>19</v>
      </c>
    </row>
    <row r="45" spans="2:40" s="1" customFormat="1" ht="13.15" customHeight="1" x14ac:dyDescent="0.25">
      <c r="B45" s="394"/>
      <c r="C45" s="431"/>
      <c r="D45" s="432"/>
      <c r="E45" s="433"/>
      <c r="F45" s="431"/>
      <c r="G45" s="432"/>
      <c r="H45" s="433"/>
      <c r="I45" s="394"/>
      <c r="J45" s="431"/>
      <c r="K45" s="432"/>
      <c r="L45" s="432"/>
      <c r="M45" s="433"/>
      <c r="N45" s="420"/>
      <c r="O45" s="421"/>
      <c r="P45" s="421"/>
      <c r="Q45" s="421"/>
      <c r="R45" s="421"/>
      <c r="S45" s="422"/>
      <c r="T45" s="414">
        <f>IFERROR(VLOOKUP($B44,ワークシート!$A$9:$L$28,7,FALSE),"")</f>
        <v>0</v>
      </c>
      <c r="U45" s="415"/>
      <c r="V45" s="415"/>
      <c r="W45" s="415"/>
      <c r="X45" s="416"/>
      <c r="Y45" s="414">
        <f>IFERROR(VLOOKUP($B44,ワークシート!$A$9:$L$28,8,FALSE),"")</f>
        <v>0</v>
      </c>
      <c r="Z45" s="415"/>
      <c r="AA45" s="415"/>
      <c r="AB45" s="415"/>
      <c r="AC45" s="415"/>
      <c r="AD45" s="415"/>
      <c r="AE45" s="415"/>
      <c r="AF45" s="416"/>
      <c r="AG45" s="431"/>
      <c r="AH45" s="432"/>
      <c r="AI45" s="432"/>
      <c r="AJ45" s="433"/>
      <c r="AK45" s="398"/>
      <c r="AL45" s="400"/>
      <c r="AM45" s="427"/>
      <c r="AN45" s="413"/>
    </row>
    <row r="46" spans="2:40" s="1" customFormat="1" ht="13.15" customHeight="1" x14ac:dyDescent="0.25">
      <c r="B46" s="393">
        <f>ワークシート!A25</f>
        <v>17</v>
      </c>
      <c r="C46" s="428">
        <f>IFERROR(VLOOKUP($B46,ワークシート!$A$9:$L$28,2,FALSE),"")</f>
        <v>0</v>
      </c>
      <c r="D46" s="429"/>
      <c r="E46" s="430"/>
      <c r="F46" s="428">
        <f>IFERROR(VLOOKUP($B46,ワークシート!$A$9:$L$28,3,FALSE),"")</f>
        <v>0</v>
      </c>
      <c r="G46" s="429"/>
      <c r="H46" s="430"/>
      <c r="I46" s="393">
        <f>IFERROR(VLOOKUP($B46,ワークシート!$A$9:$L$28,4,FALSE),"")</f>
        <v>0</v>
      </c>
      <c r="J46" s="428">
        <f>IFERROR(VLOOKUP($B46,ワークシート!$A$9:$L$28,5,FALSE),"")</f>
        <v>0</v>
      </c>
      <c r="K46" s="429"/>
      <c r="L46" s="429"/>
      <c r="M46" s="430"/>
      <c r="N46" s="417">
        <f>IFERROR(VLOOKUP($B46,ワークシート!$A$9:$L$28,6,FALSE),"")</f>
        <v>0</v>
      </c>
      <c r="O46" s="418"/>
      <c r="P46" s="418"/>
      <c r="Q46" s="418"/>
      <c r="R46" s="418"/>
      <c r="S46" s="419"/>
      <c r="T46" s="423"/>
      <c r="U46" s="424"/>
      <c r="V46" s="424"/>
      <c r="W46" s="424"/>
      <c r="X46" s="425"/>
      <c r="Y46" s="423"/>
      <c r="Z46" s="424"/>
      <c r="AA46" s="424"/>
      <c r="AB46" s="424"/>
      <c r="AC46" s="424"/>
      <c r="AD46" s="424"/>
      <c r="AE46" s="424"/>
      <c r="AF46" s="425"/>
      <c r="AG46" s="428">
        <f>IFERROR(VLOOKUP($B46,ワークシート!$A$9:$L$28,9,FALSE),"")</f>
        <v>0</v>
      </c>
      <c r="AH46" s="429"/>
      <c r="AI46" s="429"/>
      <c r="AJ46" s="430"/>
      <c r="AK46" s="395"/>
      <c r="AL46" s="397"/>
      <c r="AM46" s="426" t="s">
        <v>18</v>
      </c>
      <c r="AN46" s="412" t="s">
        <v>19</v>
      </c>
    </row>
    <row r="47" spans="2:40" s="1" customFormat="1" ht="13.15" customHeight="1" x14ac:dyDescent="0.25">
      <c r="B47" s="394"/>
      <c r="C47" s="431"/>
      <c r="D47" s="432"/>
      <c r="E47" s="433"/>
      <c r="F47" s="431"/>
      <c r="G47" s="432"/>
      <c r="H47" s="433"/>
      <c r="I47" s="394"/>
      <c r="J47" s="431"/>
      <c r="K47" s="432"/>
      <c r="L47" s="432"/>
      <c r="M47" s="433"/>
      <c r="N47" s="420"/>
      <c r="O47" s="421"/>
      <c r="P47" s="421"/>
      <c r="Q47" s="421"/>
      <c r="R47" s="421"/>
      <c r="S47" s="422"/>
      <c r="T47" s="414">
        <f>IFERROR(VLOOKUP($B46,ワークシート!$A$9:$L$28,7,FALSE),"")</f>
        <v>0</v>
      </c>
      <c r="U47" s="415"/>
      <c r="V47" s="415"/>
      <c r="W47" s="415"/>
      <c r="X47" s="416"/>
      <c r="Y47" s="414">
        <f>IFERROR(VLOOKUP($B46,ワークシート!$A$9:$L$28,8,FALSE),"")</f>
        <v>0</v>
      </c>
      <c r="Z47" s="415"/>
      <c r="AA47" s="415"/>
      <c r="AB47" s="415"/>
      <c r="AC47" s="415"/>
      <c r="AD47" s="415"/>
      <c r="AE47" s="415"/>
      <c r="AF47" s="416"/>
      <c r="AG47" s="431"/>
      <c r="AH47" s="432"/>
      <c r="AI47" s="432"/>
      <c r="AJ47" s="433"/>
      <c r="AK47" s="398"/>
      <c r="AL47" s="400"/>
      <c r="AM47" s="427"/>
      <c r="AN47" s="413"/>
    </row>
    <row r="48" spans="2:40" s="1" customFormat="1" ht="13.15" customHeight="1" x14ac:dyDescent="0.25">
      <c r="B48" s="393">
        <f>ワークシート!A26</f>
        <v>18</v>
      </c>
      <c r="C48" s="428">
        <f>IFERROR(VLOOKUP($B48,ワークシート!$A$9:$L$28,2,FALSE),"")</f>
        <v>0</v>
      </c>
      <c r="D48" s="429"/>
      <c r="E48" s="430"/>
      <c r="F48" s="428">
        <f>IFERROR(VLOOKUP($B48,ワークシート!$A$9:$L$28,3,FALSE),"")</f>
        <v>0</v>
      </c>
      <c r="G48" s="429"/>
      <c r="H48" s="430"/>
      <c r="I48" s="393">
        <f>IFERROR(VLOOKUP($B48,ワークシート!$A$9:$L$28,4,FALSE),"")</f>
        <v>0</v>
      </c>
      <c r="J48" s="428">
        <f>IFERROR(VLOOKUP($B48,ワークシート!$A$9:$L$28,5,FALSE),"")</f>
        <v>0</v>
      </c>
      <c r="K48" s="429"/>
      <c r="L48" s="429"/>
      <c r="M48" s="430"/>
      <c r="N48" s="417">
        <f>IFERROR(VLOOKUP($B48,ワークシート!$A$9:$L$28,6,FALSE),"")</f>
        <v>0</v>
      </c>
      <c r="O48" s="418"/>
      <c r="P48" s="418"/>
      <c r="Q48" s="418"/>
      <c r="R48" s="418"/>
      <c r="S48" s="419"/>
      <c r="T48" s="423"/>
      <c r="U48" s="424"/>
      <c r="V48" s="424"/>
      <c r="W48" s="424"/>
      <c r="X48" s="425"/>
      <c r="Y48" s="423"/>
      <c r="Z48" s="424"/>
      <c r="AA48" s="424"/>
      <c r="AB48" s="424"/>
      <c r="AC48" s="424"/>
      <c r="AD48" s="424"/>
      <c r="AE48" s="424"/>
      <c r="AF48" s="425"/>
      <c r="AG48" s="428">
        <f>IFERROR(VLOOKUP($B48,ワークシート!$A$9:$L$28,9,FALSE),"")</f>
        <v>0</v>
      </c>
      <c r="AH48" s="429"/>
      <c r="AI48" s="429"/>
      <c r="AJ48" s="430"/>
      <c r="AK48" s="395"/>
      <c r="AL48" s="397"/>
      <c r="AM48" s="426" t="s">
        <v>18</v>
      </c>
      <c r="AN48" s="412" t="s">
        <v>19</v>
      </c>
    </row>
    <row r="49" spans="2:40" s="1" customFormat="1" ht="13.15" customHeight="1" x14ac:dyDescent="0.25">
      <c r="B49" s="394"/>
      <c r="C49" s="431"/>
      <c r="D49" s="432"/>
      <c r="E49" s="433"/>
      <c r="F49" s="431"/>
      <c r="G49" s="432"/>
      <c r="H49" s="433"/>
      <c r="I49" s="394"/>
      <c r="J49" s="431"/>
      <c r="K49" s="432"/>
      <c r="L49" s="432"/>
      <c r="M49" s="433"/>
      <c r="N49" s="420"/>
      <c r="O49" s="421"/>
      <c r="P49" s="421"/>
      <c r="Q49" s="421"/>
      <c r="R49" s="421"/>
      <c r="S49" s="422"/>
      <c r="T49" s="414">
        <f>IFERROR(VLOOKUP($B48,ワークシート!$A$9:$L$28,7,FALSE),"")</f>
        <v>0</v>
      </c>
      <c r="U49" s="415"/>
      <c r="V49" s="415"/>
      <c r="W49" s="415"/>
      <c r="X49" s="416"/>
      <c r="Y49" s="414">
        <f>IFERROR(VLOOKUP($B48,ワークシート!$A$9:$L$28,8,FALSE),"")</f>
        <v>0</v>
      </c>
      <c r="Z49" s="415"/>
      <c r="AA49" s="415"/>
      <c r="AB49" s="415"/>
      <c r="AC49" s="415"/>
      <c r="AD49" s="415"/>
      <c r="AE49" s="415"/>
      <c r="AF49" s="416"/>
      <c r="AG49" s="431"/>
      <c r="AH49" s="432"/>
      <c r="AI49" s="432"/>
      <c r="AJ49" s="433"/>
      <c r="AK49" s="398"/>
      <c r="AL49" s="400"/>
      <c r="AM49" s="427"/>
      <c r="AN49" s="413"/>
    </row>
    <row r="50" spans="2:40" s="1" customFormat="1" ht="13.15" customHeight="1" x14ac:dyDescent="0.25">
      <c r="B50" s="393">
        <f>ワークシート!A27</f>
        <v>19</v>
      </c>
      <c r="C50" s="428">
        <f>IFERROR(VLOOKUP($B50,ワークシート!$A$9:$L$28,2,FALSE),"")</f>
        <v>0</v>
      </c>
      <c r="D50" s="429"/>
      <c r="E50" s="430"/>
      <c r="F50" s="428">
        <f>IFERROR(VLOOKUP($B50,ワークシート!$A$9:$L$28,3,FALSE),"")</f>
        <v>0</v>
      </c>
      <c r="G50" s="429"/>
      <c r="H50" s="430"/>
      <c r="I50" s="393">
        <f>IFERROR(VLOOKUP($B50,ワークシート!$A$9:$L$28,4,FALSE),"")</f>
        <v>0</v>
      </c>
      <c r="J50" s="428">
        <f>IFERROR(VLOOKUP($B50,ワークシート!$A$9:$L$28,5,FALSE),"")</f>
        <v>0</v>
      </c>
      <c r="K50" s="429"/>
      <c r="L50" s="429"/>
      <c r="M50" s="430"/>
      <c r="N50" s="417">
        <f>IFERROR(VLOOKUP($B50,ワークシート!$A$9:$L$28,6,FALSE),"")</f>
        <v>0</v>
      </c>
      <c r="O50" s="418"/>
      <c r="P50" s="418"/>
      <c r="Q50" s="418"/>
      <c r="R50" s="418"/>
      <c r="S50" s="419"/>
      <c r="T50" s="423"/>
      <c r="U50" s="424"/>
      <c r="V50" s="424"/>
      <c r="W50" s="424"/>
      <c r="X50" s="425"/>
      <c r="Y50" s="423"/>
      <c r="Z50" s="424"/>
      <c r="AA50" s="424"/>
      <c r="AB50" s="424"/>
      <c r="AC50" s="424"/>
      <c r="AD50" s="424"/>
      <c r="AE50" s="424"/>
      <c r="AF50" s="425"/>
      <c r="AG50" s="428">
        <f>IFERROR(VLOOKUP($B50,ワークシート!$A$9:$L$28,9,FALSE),"")</f>
        <v>0</v>
      </c>
      <c r="AH50" s="429"/>
      <c r="AI50" s="429"/>
      <c r="AJ50" s="430"/>
      <c r="AK50" s="395"/>
      <c r="AL50" s="397"/>
      <c r="AM50" s="426" t="s">
        <v>18</v>
      </c>
      <c r="AN50" s="412" t="s">
        <v>19</v>
      </c>
    </row>
    <row r="51" spans="2:40" s="1" customFormat="1" ht="13.15" customHeight="1" x14ac:dyDescent="0.25">
      <c r="B51" s="394"/>
      <c r="C51" s="431"/>
      <c r="D51" s="432"/>
      <c r="E51" s="433"/>
      <c r="F51" s="431"/>
      <c r="G51" s="432"/>
      <c r="H51" s="433"/>
      <c r="I51" s="394"/>
      <c r="J51" s="431"/>
      <c r="K51" s="432"/>
      <c r="L51" s="432"/>
      <c r="M51" s="433"/>
      <c r="N51" s="420"/>
      <c r="O51" s="421"/>
      <c r="P51" s="421"/>
      <c r="Q51" s="421"/>
      <c r="R51" s="421"/>
      <c r="S51" s="422"/>
      <c r="T51" s="414">
        <f>IFERROR(VLOOKUP($B50,ワークシート!$A$9:$L$28,7,FALSE),"")</f>
        <v>0</v>
      </c>
      <c r="U51" s="415"/>
      <c r="V51" s="415"/>
      <c r="W51" s="415"/>
      <c r="X51" s="416"/>
      <c r="Y51" s="414">
        <f>IFERROR(VLOOKUP($B50,ワークシート!$A$9:$L$28,8,FALSE),"")</f>
        <v>0</v>
      </c>
      <c r="Z51" s="415"/>
      <c r="AA51" s="415"/>
      <c r="AB51" s="415"/>
      <c r="AC51" s="415"/>
      <c r="AD51" s="415"/>
      <c r="AE51" s="415"/>
      <c r="AF51" s="416"/>
      <c r="AG51" s="431"/>
      <c r="AH51" s="432"/>
      <c r="AI51" s="432"/>
      <c r="AJ51" s="433"/>
      <c r="AK51" s="398"/>
      <c r="AL51" s="400"/>
      <c r="AM51" s="427"/>
      <c r="AN51" s="413"/>
    </row>
    <row r="52" spans="2:40" s="1" customFormat="1" ht="13.15" customHeight="1" x14ac:dyDescent="0.25">
      <c r="B52" s="393">
        <f>ワークシート!A28</f>
        <v>20</v>
      </c>
      <c r="C52" s="428">
        <f>IFERROR(VLOOKUP($B52,ワークシート!$A$9:$L$28,2,FALSE),"")</f>
        <v>0</v>
      </c>
      <c r="D52" s="429"/>
      <c r="E52" s="430"/>
      <c r="F52" s="428">
        <f>IFERROR(VLOOKUP($B52,ワークシート!$A$9:$L$28,3,FALSE),"")</f>
        <v>0</v>
      </c>
      <c r="G52" s="429"/>
      <c r="H52" s="430"/>
      <c r="I52" s="393">
        <f>IFERROR(VLOOKUP($B52,ワークシート!$A$9:$L$28,4,FALSE),"")</f>
        <v>0</v>
      </c>
      <c r="J52" s="428">
        <f>IFERROR(VLOOKUP($B52,ワークシート!$A$9:$L$28,5,FALSE),"")</f>
        <v>0</v>
      </c>
      <c r="K52" s="429"/>
      <c r="L52" s="429"/>
      <c r="M52" s="430"/>
      <c r="N52" s="417">
        <f>IFERROR(VLOOKUP($B52,ワークシート!$A$9:$L$28,6,FALSE),"")</f>
        <v>0</v>
      </c>
      <c r="O52" s="418"/>
      <c r="P52" s="418"/>
      <c r="Q52" s="418"/>
      <c r="R52" s="418"/>
      <c r="S52" s="419"/>
      <c r="T52" s="423"/>
      <c r="U52" s="424"/>
      <c r="V52" s="424"/>
      <c r="W52" s="424"/>
      <c r="X52" s="425"/>
      <c r="Y52" s="423"/>
      <c r="Z52" s="424"/>
      <c r="AA52" s="424"/>
      <c r="AB52" s="424"/>
      <c r="AC52" s="424"/>
      <c r="AD52" s="424"/>
      <c r="AE52" s="424"/>
      <c r="AF52" s="425"/>
      <c r="AG52" s="428">
        <f>IFERROR(VLOOKUP($B52,ワークシート!$A$9:$L$28,9,FALSE),"")</f>
        <v>0</v>
      </c>
      <c r="AH52" s="429"/>
      <c r="AI52" s="429"/>
      <c r="AJ52" s="430"/>
      <c r="AK52" s="395"/>
      <c r="AL52" s="397"/>
      <c r="AM52" s="426" t="s">
        <v>18</v>
      </c>
      <c r="AN52" s="412" t="s">
        <v>19</v>
      </c>
    </row>
    <row r="53" spans="2:40" s="1" customFormat="1" ht="13.15" customHeight="1" x14ac:dyDescent="0.25">
      <c r="B53" s="394"/>
      <c r="C53" s="431"/>
      <c r="D53" s="432"/>
      <c r="E53" s="433"/>
      <c r="F53" s="431"/>
      <c r="G53" s="432"/>
      <c r="H53" s="433"/>
      <c r="I53" s="394"/>
      <c r="J53" s="431"/>
      <c r="K53" s="432"/>
      <c r="L53" s="432"/>
      <c r="M53" s="433"/>
      <c r="N53" s="420"/>
      <c r="O53" s="421"/>
      <c r="P53" s="421"/>
      <c r="Q53" s="421"/>
      <c r="R53" s="421"/>
      <c r="S53" s="422"/>
      <c r="T53" s="414">
        <f>IFERROR(VLOOKUP($B52,ワークシート!$A$9:$L$28,7,FALSE),"")</f>
        <v>0</v>
      </c>
      <c r="U53" s="415"/>
      <c r="V53" s="415"/>
      <c r="W53" s="415"/>
      <c r="X53" s="416"/>
      <c r="Y53" s="414">
        <f>IFERROR(VLOOKUP($B52,ワークシート!$A$9:$L$28,8,FALSE),"")</f>
        <v>0</v>
      </c>
      <c r="Z53" s="415"/>
      <c r="AA53" s="415"/>
      <c r="AB53" s="415"/>
      <c r="AC53" s="415"/>
      <c r="AD53" s="415"/>
      <c r="AE53" s="415"/>
      <c r="AF53" s="416"/>
      <c r="AG53" s="431"/>
      <c r="AH53" s="432"/>
      <c r="AI53" s="432"/>
      <c r="AJ53" s="433"/>
      <c r="AK53" s="398"/>
      <c r="AL53" s="400"/>
      <c r="AM53" s="427"/>
      <c r="AN53" s="413"/>
    </row>
    <row r="54" spans="2:40" s="1" customFormat="1" ht="13.15" customHeight="1" x14ac:dyDescent="0.25">
      <c r="B54" s="2"/>
    </row>
    <row r="55" spans="2:40" s="1" customFormat="1" ht="13.15" customHeight="1" x14ac:dyDescent="0.25">
      <c r="B55" s="3" t="s">
        <v>20</v>
      </c>
      <c r="C55" s="133" t="s">
        <v>21</v>
      </c>
      <c r="D55" s="133"/>
      <c r="E55" s="131"/>
      <c r="F55" s="125"/>
      <c r="G55" s="125"/>
      <c r="H55" s="125"/>
      <c r="I55" s="125"/>
      <c r="J55" s="125"/>
      <c r="K55" s="125"/>
      <c r="L55" s="125"/>
      <c r="M55" s="125"/>
      <c r="N55" s="125"/>
      <c r="O55" s="125"/>
      <c r="P55" s="125"/>
      <c r="Q55" s="125"/>
      <c r="R55" s="125"/>
      <c r="S55" s="125"/>
      <c r="T55" s="125"/>
      <c r="U55" s="131"/>
      <c r="V55" s="125"/>
      <c r="W55" s="392"/>
      <c r="X55" s="392"/>
      <c r="Y55" s="131"/>
      <c r="Z55" s="131"/>
      <c r="AA55" s="4"/>
      <c r="AB55" s="4"/>
      <c r="AC55" s="131"/>
      <c r="AD55" s="131"/>
      <c r="AE55" s="4"/>
      <c r="AF55" s="4"/>
      <c r="AG55" s="132"/>
      <c r="AH55" s="132"/>
      <c r="AI55" s="132"/>
      <c r="AJ55" s="132"/>
      <c r="AK55" s="132"/>
    </row>
    <row r="56" spans="2:40" s="1" customFormat="1" ht="13.15" customHeight="1" x14ac:dyDescent="0.25">
      <c r="B56" s="3"/>
      <c r="C56" s="131"/>
      <c r="D56" s="133"/>
      <c r="E56" s="131"/>
      <c r="F56" s="131"/>
      <c r="G56" s="131"/>
      <c r="H56" s="131"/>
      <c r="I56" s="131"/>
      <c r="J56" s="131"/>
      <c r="K56" s="131"/>
      <c r="L56" s="131"/>
      <c r="M56" s="131"/>
      <c r="N56" s="131"/>
      <c r="O56" s="131"/>
      <c r="Q56" s="131"/>
      <c r="R56" s="131"/>
      <c r="S56" s="131"/>
      <c r="T56" s="131"/>
      <c r="U56" s="131"/>
      <c r="V56" s="125"/>
      <c r="W56" s="125"/>
      <c r="X56" s="125"/>
      <c r="Y56" s="131"/>
      <c r="Z56" s="131"/>
      <c r="AA56" s="131"/>
      <c r="AB56" s="131"/>
      <c r="AC56" s="131"/>
      <c r="AD56" s="131"/>
      <c r="AE56" s="131"/>
      <c r="AF56" s="125"/>
      <c r="AG56" s="125"/>
      <c r="AH56" s="125"/>
      <c r="AI56" s="125"/>
      <c r="AJ56" s="125"/>
      <c r="AK56" s="125"/>
    </row>
    <row r="57" spans="2:40" s="1" customFormat="1" ht="13.15" customHeight="1" x14ac:dyDescent="0.25">
      <c r="B57" s="3"/>
      <c r="C57" s="131"/>
      <c r="D57" s="133"/>
      <c r="E57" s="131"/>
      <c r="F57" s="131"/>
      <c r="G57" s="131"/>
      <c r="H57" s="131"/>
      <c r="I57" s="131"/>
      <c r="J57" s="131"/>
      <c r="K57" s="131"/>
      <c r="L57" s="131"/>
      <c r="M57" s="131"/>
      <c r="N57" s="131"/>
      <c r="O57" s="131"/>
      <c r="Q57" s="131"/>
      <c r="R57" s="131"/>
      <c r="S57" s="131"/>
      <c r="T57" s="131"/>
      <c r="U57" s="131"/>
      <c r="V57" s="125"/>
      <c r="W57" s="125"/>
      <c r="X57" s="125"/>
      <c r="Y57" s="131"/>
      <c r="Z57" s="131"/>
      <c r="AA57" s="131"/>
      <c r="AB57" s="131"/>
      <c r="AC57" s="131"/>
      <c r="AD57" s="131"/>
      <c r="AE57" s="131"/>
      <c r="AF57" s="125"/>
      <c r="AG57" s="132"/>
      <c r="AH57" s="132"/>
      <c r="AI57" s="132"/>
      <c r="AJ57" s="132"/>
      <c r="AK57" s="132"/>
      <c r="AL57" s="134"/>
    </row>
    <row r="58" spans="2:40" s="1" customFormat="1" ht="13.15" customHeight="1" x14ac:dyDescent="0.25">
      <c r="B58" s="3"/>
      <c r="C58" s="133"/>
      <c r="D58" s="133"/>
      <c r="E58" s="131"/>
      <c r="F58" s="131"/>
      <c r="G58" s="131"/>
      <c r="H58" s="131"/>
      <c r="I58" s="131"/>
      <c r="J58" s="131"/>
      <c r="K58" s="131"/>
      <c r="L58" s="131"/>
      <c r="M58" s="131"/>
      <c r="N58" s="131"/>
      <c r="O58" s="131"/>
      <c r="P58" s="131"/>
      <c r="Q58" s="131"/>
      <c r="R58" s="131"/>
      <c r="S58" s="131"/>
      <c r="T58" s="131"/>
      <c r="U58" s="131"/>
      <c r="V58" s="125"/>
      <c r="W58" s="125"/>
      <c r="X58" s="125"/>
      <c r="Y58" s="131"/>
      <c r="Z58" s="131"/>
      <c r="AA58" s="131"/>
      <c r="AB58" s="131"/>
      <c r="AC58" s="131"/>
      <c r="AD58" s="131"/>
      <c r="AE58" s="131"/>
      <c r="AF58" s="125"/>
      <c r="AG58" s="125"/>
      <c r="AH58" s="125"/>
      <c r="AI58" s="125"/>
      <c r="AJ58" s="125"/>
      <c r="AK58" s="125"/>
    </row>
    <row r="59" spans="2:40" s="1" customFormat="1" ht="13.15" customHeight="1" x14ac:dyDescent="0.25">
      <c r="B59" s="3"/>
      <c r="C59" s="133"/>
      <c r="D59" s="133"/>
      <c r="E59" s="131"/>
      <c r="F59" s="131"/>
      <c r="G59" s="131"/>
      <c r="H59" s="131"/>
      <c r="I59" s="131"/>
      <c r="J59" s="131"/>
      <c r="K59" s="131"/>
      <c r="L59" s="131"/>
      <c r="M59" s="131"/>
      <c r="N59" s="131"/>
      <c r="O59" s="131"/>
      <c r="P59" s="131"/>
      <c r="Q59" s="131"/>
      <c r="R59" s="131"/>
      <c r="S59" s="131"/>
      <c r="T59" s="131"/>
      <c r="U59" s="131"/>
      <c r="V59" s="125"/>
      <c r="W59" s="125"/>
      <c r="X59" s="125"/>
      <c r="Y59" s="131"/>
      <c r="Z59" s="131"/>
      <c r="AA59" s="131"/>
      <c r="AB59" s="131"/>
      <c r="AC59" s="131"/>
      <c r="AD59" s="131"/>
      <c r="AE59" s="131"/>
      <c r="AF59" s="125"/>
      <c r="AG59" s="125"/>
      <c r="AH59" s="125"/>
      <c r="AI59" s="125"/>
      <c r="AJ59" s="125"/>
      <c r="AK59" s="125"/>
    </row>
    <row r="60" spans="2:40" ht="13.15" customHeight="1" x14ac:dyDescent="0.25"/>
    <row r="61" spans="2:40" ht="13.15" customHeight="1" x14ac:dyDescent="0.25"/>
    <row r="62" spans="2:40" ht="13.15" customHeight="1" x14ac:dyDescent="0.25"/>
    <row r="63" spans="2:40" ht="13.15" customHeight="1" x14ac:dyDescent="0.25"/>
    <row r="64" spans="2:40" ht="13.15" customHeight="1" x14ac:dyDescent="0.25"/>
    <row r="65" ht="13.15" customHeight="1" x14ac:dyDescent="0.25"/>
    <row r="66" ht="13.15" customHeight="1" x14ac:dyDescent="0.25"/>
    <row r="67" ht="13.15" customHeight="1" x14ac:dyDescent="0.25"/>
    <row r="68" ht="13.15" customHeight="1" x14ac:dyDescent="0.25"/>
    <row r="69" ht="13.15" customHeight="1" x14ac:dyDescent="0.25"/>
    <row r="70" ht="13.15" customHeight="1" x14ac:dyDescent="0.25"/>
  </sheetData>
  <sheetProtection sheet="1" objects="1" scenarios="1"/>
  <mergeCells count="309">
    <mergeCell ref="AM44:AM45"/>
    <mergeCell ref="AN44:AN45"/>
    <mergeCell ref="J26:M27"/>
    <mergeCell ref="N26:S27"/>
    <mergeCell ref="Y39:AF39"/>
    <mergeCell ref="AM46:AM47"/>
    <mergeCell ref="AN46:AN47"/>
    <mergeCell ref="Y43:AF43"/>
    <mergeCell ref="AM40:AM41"/>
    <mergeCell ref="AN40:AN41"/>
    <mergeCell ref="AM42:AM43"/>
    <mergeCell ref="AN42:AN43"/>
    <mergeCell ref="AG44:AJ45"/>
    <mergeCell ref="AK46:AL47"/>
    <mergeCell ref="Y47:AF47"/>
    <mergeCell ref="J44:M45"/>
    <mergeCell ref="N44:S45"/>
    <mergeCell ref="T46:X46"/>
    <mergeCell ref="AG46:AJ47"/>
    <mergeCell ref="AK44:AL45"/>
    <mergeCell ref="Y46:AF46"/>
    <mergeCell ref="AK40:AL41"/>
    <mergeCell ref="AK42:AL43"/>
    <mergeCell ref="AN36:AN37"/>
    <mergeCell ref="I30:I31"/>
    <mergeCell ref="F40:H41"/>
    <mergeCell ref="N30:S31"/>
    <mergeCell ref="J30:M31"/>
    <mergeCell ref="F30:H31"/>
    <mergeCell ref="F50:H51"/>
    <mergeCell ref="J50:M51"/>
    <mergeCell ref="N50:S51"/>
    <mergeCell ref="I44:I45"/>
    <mergeCell ref="F46:H47"/>
    <mergeCell ref="J46:M47"/>
    <mergeCell ref="N46:S47"/>
    <mergeCell ref="F42:H43"/>
    <mergeCell ref="N42:S43"/>
    <mergeCell ref="I48:I49"/>
    <mergeCell ref="I40:I41"/>
    <mergeCell ref="F34:H35"/>
    <mergeCell ref="I34:I35"/>
    <mergeCell ref="N48:S49"/>
    <mergeCell ref="AM52:AM53"/>
    <mergeCell ref="AN52:AN53"/>
    <mergeCell ref="Y52:AF52"/>
    <mergeCell ref="AG52:AJ53"/>
    <mergeCell ref="Y53:AF53"/>
    <mergeCell ref="B52:B53"/>
    <mergeCell ref="C52:E53"/>
    <mergeCell ref="T52:X52"/>
    <mergeCell ref="T53:X53"/>
    <mergeCell ref="F52:H53"/>
    <mergeCell ref="I52:I53"/>
    <mergeCell ref="AK52:AL53"/>
    <mergeCell ref="J52:M53"/>
    <mergeCell ref="N52:S53"/>
    <mergeCell ref="AM50:AM51"/>
    <mergeCell ref="AN50:AN51"/>
    <mergeCell ref="T51:X51"/>
    <mergeCell ref="B48:B49"/>
    <mergeCell ref="C48:E49"/>
    <mergeCell ref="Y48:AF48"/>
    <mergeCell ref="AG48:AJ49"/>
    <mergeCell ref="T49:X49"/>
    <mergeCell ref="Y49:AF49"/>
    <mergeCell ref="T48:X48"/>
    <mergeCell ref="B50:B51"/>
    <mergeCell ref="C50:E51"/>
    <mergeCell ref="I50:I51"/>
    <mergeCell ref="AK48:AL49"/>
    <mergeCell ref="T50:X50"/>
    <mergeCell ref="Y50:AF50"/>
    <mergeCell ref="AG50:AJ51"/>
    <mergeCell ref="AK50:AL51"/>
    <mergeCell ref="F48:H49"/>
    <mergeCell ref="J48:M49"/>
    <mergeCell ref="Y51:AF51"/>
    <mergeCell ref="AM48:AM49"/>
    <mergeCell ref="AN48:AN49"/>
    <mergeCell ref="B44:B45"/>
    <mergeCell ref="C44:E45"/>
    <mergeCell ref="T45:X45"/>
    <mergeCell ref="Y45:AF45"/>
    <mergeCell ref="T44:X44"/>
    <mergeCell ref="F44:H45"/>
    <mergeCell ref="Y44:AF44"/>
    <mergeCell ref="J42:M43"/>
    <mergeCell ref="B46:B47"/>
    <mergeCell ref="C46:E47"/>
    <mergeCell ref="I46:I47"/>
    <mergeCell ref="T47:X47"/>
    <mergeCell ref="B42:B43"/>
    <mergeCell ref="C42:E43"/>
    <mergeCell ref="I42:I43"/>
    <mergeCell ref="B40:B41"/>
    <mergeCell ref="C40:E41"/>
    <mergeCell ref="AG40:AJ41"/>
    <mergeCell ref="T41:X41"/>
    <mergeCell ref="Y41:AF41"/>
    <mergeCell ref="T40:X40"/>
    <mergeCell ref="T42:X42"/>
    <mergeCell ref="Y42:AF42"/>
    <mergeCell ref="AG42:AJ43"/>
    <mergeCell ref="T43:X43"/>
    <mergeCell ref="Y40:AF40"/>
    <mergeCell ref="J40:M41"/>
    <mergeCell ref="N40:S41"/>
    <mergeCell ref="AK38:AL39"/>
    <mergeCell ref="AM38:AM39"/>
    <mergeCell ref="AN38:AN39"/>
    <mergeCell ref="T39:X39"/>
    <mergeCell ref="B36:B37"/>
    <mergeCell ref="C36:E37"/>
    <mergeCell ref="T36:X36"/>
    <mergeCell ref="Y36:AF36"/>
    <mergeCell ref="N36:S37"/>
    <mergeCell ref="J36:M37"/>
    <mergeCell ref="I36:I37"/>
    <mergeCell ref="F36:H37"/>
    <mergeCell ref="N38:S39"/>
    <mergeCell ref="B38:B39"/>
    <mergeCell ref="C38:E39"/>
    <mergeCell ref="I38:I39"/>
    <mergeCell ref="F38:H39"/>
    <mergeCell ref="AK36:AL37"/>
    <mergeCell ref="AM36:AM37"/>
    <mergeCell ref="B34:B35"/>
    <mergeCell ref="C34:E35"/>
    <mergeCell ref="J38:M39"/>
    <mergeCell ref="Y37:AF37"/>
    <mergeCell ref="N34:S35"/>
    <mergeCell ref="J34:M35"/>
    <mergeCell ref="AG36:AJ37"/>
    <mergeCell ref="T37:X37"/>
    <mergeCell ref="T35:X35"/>
    <mergeCell ref="Y35:AF35"/>
    <mergeCell ref="T38:X38"/>
    <mergeCell ref="Y38:AF38"/>
    <mergeCell ref="AG38:AJ39"/>
    <mergeCell ref="B32:B33"/>
    <mergeCell ref="C32:E33"/>
    <mergeCell ref="N32:S33"/>
    <mergeCell ref="J32:M33"/>
    <mergeCell ref="AK32:AL33"/>
    <mergeCell ref="I32:I33"/>
    <mergeCell ref="F32:H33"/>
    <mergeCell ref="T33:X33"/>
    <mergeCell ref="Y33:AF33"/>
    <mergeCell ref="AN32:AN33"/>
    <mergeCell ref="T34:X34"/>
    <mergeCell ref="Y34:AF34"/>
    <mergeCell ref="AG34:AJ35"/>
    <mergeCell ref="AK34:AL35"/>
    <mergeCell ref="AM34:AM35"/>
    <mergeCell ref="AN34:AN35"/>
    <mergeCell ref="T32:X32"/>
    <mergeCell ref="Y32:AF32"/>
    <mergeCell ref="AG32:AJ33"/>
    <mergeCell ref="AM32:AM33"/>
    <mergeCell ref="B30:B31"/>
    <mergeCell ref="C30:E31"/>
    <mergeCell ref="AM28:AM29"/>
    <mergeCell ref="T29:X29"/>
    <mergeCell ref="Y29:AF29"/>
    <mergeCell ref="Y28:AF28"/>
    <mergeCell ref="AG28:AJ29"/>
    <mergeCell ref="B28:B29"/>
    <mergeCell ref="AN28:AN29"/>
    <mergeCell ref="T30:X30"/>
    <mergeCell ref="Y30:AF30"/>
    <mergeCell ref="AG30:AJ31"/>
    <mergeCell ref="AK30:AL31"/>
    <mergeCell ref="AM30:AM31"/>
    <mergeCell ref="AN30:AN31"/>
    <mergeCell ref="T31:X31"/>
    <mergeCell ref="Y31:AF31"/>
    <mergeCell ref="AK28:AL29"/>
    <mergeCell ref="C28:E29"/>
    <mergeCell ref="I28:I29"/>
    <mergeCell ref="T28:X28"/>
    <mergeCell ref="F28:H29"/>
    <mergeCell ref="J28:M29"/>
    <mergeCell ref="N28:S29"/>
    <mergeCell ref="F26:H27"/>
    <mergeCell ref="F24:H25"/>
    <mergeCell ref="AN24:AN25"/>
    <mergeCell ref="T25:X25"/>
    <mergeCell ref="T26:X26"/>
    <mergeCell ref="Y26:AF26"/>
    <mergeCell ref="AG26:AJ27"/>
    <mergeCell ref="AK26:AL27"/>
    <mergeCell ref="AM26:AM27"/>
    <mergeCell ref="AN26:AN27"/>
    <mergeCell ref="T27:X27"/>
    <mergeCell ref="Y27:AF27"/>
    <mergeCell ref="AM24:AM25"/>
    <mergeCell ref="Y25:AF25"/>
    <mergeCell ref="AG24:AJ25"/>
    <mergeCell ref="B24:B25"/>
    <mergeCell ref="J24:M25"/>
    <mergeCell ref="N24:S25"/>
    <mergeCell ref="AK24:AL25"/>
    <mergeCell ref="Y23:AF23"/>
    <mergeCell ref="AN20:AN21"/>
    <mergeCell ref="T22:X22"/>
    <mergeCell ref="Y22:AF22"/>
    <mergeCell ref="AG22:AJ23"/>
    <mergeCell ref="AK22:AL23"/>
    <mergeCell ref="AM22:AM23"/>
    <mergeCell ref="AN22:AN23"/>
    <mergeCell ref="T23:X23"/>
    <mergeCell ref="I24:I25"/>
    <mergeCell ref="C24:E25"/>
    <mergeCell ref="F22:H23"/>
    <mergeCell ref="J22:M23"/>
    <mergeCell ref="N22:S23"/>
    <mergeCell ref="AG20:AJ21"/>
    <mergeCell ref="AN16:AN17"/>
    <mergeCell ref="Y20:AF20"/>
    <mergeCell ref="T21:X21"/>
    <mergeCell ref="Y21:AF21"/>
    <mergeCell ref="AM18:AM19"/>
    <mergeCell ref="AN18:AN19"/>
    <mergeCell ref="B22:B23"/>
    <mergeCell ref="C22:E23"/>
    <mergeCell ref="I22:I23"/>
    <mergeCell ref="F16:H17"/>
    <mergeCell ref="I16:I17"/>
    <mergeCell ref="J16:M17"/>
    <mergeCell ref="N16:S17"/>
    <mergeCell ref="AK16:AL17"/>
    <mergeCell ref="Y16:AF16"/>
    <mergeCell ref="B18:B19"/>
    <mergeCell ref="C18:E19"/>
    <mergeCell ref="I18:I19"/>
    <mergeCell ref="T18:X18"/>
    <mergeCell ref="T17:X17"/>
    <mergeCell ref="Y17:AF17"/>
    <mergeCell ref="T16:X16"/>
    <mergeCell ref="F18:H19"/>
    <mergeCell ref="AG18:AJ19"/>
    <mergeCell ref="A15:A31"/>
    <mergeCell ref="B16:B17"/>
    <mergeCell ref="C16:E17"/>
    <mergeCell ref="B20:B21"/>
    <mergeCell ref="C20:E21"/>
    <mergeCell ref="C14:E15"/>
    <mergeCell ref="B14:B15"/>
    <mergeCell ref="F14:H15"/>
    <mergeCell ref="Y19:AF19"/>
    <mergeCell ref="J18:M19"/>
    <mergeCell ref="N18:S19"/>
    <mergeCell ref="J20:M21"/>
    <mergeCell ref="N20:S21"/>
    <mergeCell ref="Y18:AF18"/>
    <mergeCell ref="J14:M15"/>
    <mergeCell ref="T19:X19"/>
    <mergeCell ref="T20:X20"/>
    <mergeCell ref="I20:I21"/>
    <mergeCell ref="F20:H21"/>
    <mergeCell ref="T24:X24"/>
    <mergeCell ref="Y24:AF24"/>
    <mergeCell ref="B26:B27"/>
    <mergeCell ref="C26:E27"/>
    <mergeCell ref="I26:I27"/>
    <mergeCell ref="AF3:AG3"/>
    <mergeCell ref="B12:B13"/>
    <mergeCell ref="C13:E13"/>
    <mergeCell ref="F13:H13"/>
    <mergeCell ref="J13:M13"/>
    <mergeCell ref="AB5:AN5"/>
    <mergeCell ref="AI3:AK3"/>
    <mergeCell ref="N12:S12"/>
    <mergeCell ref="B10:C11"/>
    <mergeCell ref="D10:J11"/>
    <mergeCell ref="N13:O13"/>
    <mergeCell ref="C12:M12"/>
    <mergeCell ref="P13:Q13"/>
    <mergeCell ref="R13:S13"/>
    <mergeCell ref="AB6:AN6"/>
    <mergeCell ref="AB8:AL8"/>
    <mergeCell ref="AB9:AL9"/>
    <mergeCell ref="AB10:AL10"/>
    <mergeCell ref="W4:AM4"/>
    <mergeCell ref="W55:X55"/>
    <mergeCell ref="I14:I15"/>
    <mergeCell ref="AG12:AJ13"/>
    <mergeCell ref="AK12:AN12"/>
    <mergeCell ref="T13:X13"/>
    <mergeCell ref="Y13:AF13"/>
    <mergeCell ref="AK13:AL13"/>
    <mergeCell ref="AM13:AN13"/>
    <mergeCell ref="T12:X12"/>
    <mergeCell ref="Y12:AF12"/>
    <mergeCell ref="AN14:AN15"/>
    <mergeCell ref="Y15:AF15"/>
    <mergeCell ref="N14:S15"/>
    <mergeCell ref="T14:X14"/>
    <mergeCell ref="AM16:AM17"/>
    <mergeCell ref="AK20:AL21"/>
    <mergeCell ref="AM14:AM15"/>
    <mergeCell ref="AK18:AL19"/>
    <mergeCell ref="AM20:AM21"/>
    <mergeCell ref="AG16:AJ17"/>
    <mergeCell ref="AK14:AL15"/>
    <mergeCell ref="Y14:AF14"/>
    <mergeCell ref="T15:X15"/>
    <mergeCell ref="AG14:AJ15"/>
  </mergeCells>
  <phoneticPr fontId="2"/>
  <pageMargins left="0.39370078740157483" right="0.19685039370078741" top="0.39370078740157483" bottom="0.39370078740157483" header="0.51181102362204722" footer="0.51181102362204722"/>
  <pageSetup paperSize="9" orientation="portrait"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2:AN70"/>
  <sheetViews>
    <sheetView showGridLines="0" showZeros="0" zoomScaleNormal="100" zoomScaleSheetLayoutView="75" workbookViewId="0"/>
  </sheetViews>
  <sheetFormatPr defaultColWidth="2.265625" defaultRowHeight="15" customHeight="1" x14ac:dyDescent="0.25"/>
  <cols>
    <col min="1" max="1" width="2.73046875" customWidth="1"/>
    <col min="2" max="2" width="5.1328125" customWidth="1"/>
    <col min="3" max="5" width="2.3984375" customWidth="1"/>
    <col min="6" max="8" width="2.265625" customWidth="1"/>
    <col min="9" max="9" width="3.59765625" customWidth="1"/>
    <col min="37" max="40" width="2.59765625" customWidth="1"/>
  </cols>
  <sheetData>
    <row r="2" spans="1:40" ht="15" customHeight="1" x14ac:dyDescent="0.25">
      <c r="A2" s="116"/>
      <c r="B2" s="117" t="s">
        <v>26</v>
      </c>
      <c r="L2" s="118"/>
      <c r="M2" s="118"/>
      <c r="N2" s="119"/>
      <c r="O2" s="119" t="s">
        <v>42</v>
      </c>
      <c r="P2" s="118"/>
      <c r="Q2" s="118"/>
      <c r="R2" s="118"/>
      <c r="S2" s="118"/>
      <c r="T2" s="118"/>
      <c r="U2" s="118"/>
      <c r="V2" s="118"/>
      <c r="W2" s="118"/>
      <c r="AK2" s="120"/>
      <c r="AL2" s="120"/>
      <c r="AM2" s="120" t="s">
        <v>31</v>
      </c>
    </row>
    <row r="3" spans="1:40" ht="15" customHeight="1" x14ac:dyDescent="0.25">
      <c r="C3" s="121"/>
      <c r="AA3" s="122" t="s">
        <v>113</v>
      </c>
      <c r="AB3" s="122"/>
      <c r="AF3" s="434">
        <f>ワークシート!J3</f>
        <v>21</v>
      </c>
      <c r="AG3" s="434"/>
      <c r="AH3" t="s">
        <v>40</v>
      </c>
      <c r="AI3" s="440">
        <f>ワークシート!L3</f>
        <v>0</v>
      </c>
      <c r="AJ3" s="440"/>
      <c r="AK3" s="440"/>
      <c r="AL3" t="s">
        <v>27</v>
      </c>
    </row>
    <row r="4" spans="1:40" s="1" customFormat="1" ht="15" customHeight="1" x14ac:dyDescent="0.25">
      <c r="D4" s="123"/>
      <c r="K4" s="124"/>
      <c r="W4" s="446" t="str">
        <f>ワークシート!K4</f>
        <v>令和 7年 4月 日</v>
      </c>
      <c r="X4" s="446"/>
      <c r="Y4" s="446"/>
      <c r="Z4" s="446"/>
      <c r="AA4" s="446"/>
      <c r="AB4" s="446"/>
      <c r="AC4" s="446"/>
      <c r="AD4" s="446"/>
      <c r="AE4" s="446"/>
      <c r="AF4" s="446"/>
      <c r="AG4" s="446"/>
      <c r="AH4" s="446"/>
      <c r="AI4" s="446"/>
      <c r="AJ4" s="446"/>
      <c r="AK4" s="446"/>
      <c r="AL4" s="446"/>
      <c r="AM4" s="446"/>
    </row>
    <row r="5" spans="1:40" s="1" customFormat="1" ht="15" customHeight="1" x14ac:dyDescent="0.25">
      <c r="N5" s="123"/>
      <c r="W5" s="125" t="s">
        <v>14</v>
      </c>
      <c r="X5" s="125"/>
      <c r="Y5" s="125"/>
      <c r="Z5" s="125"/>
      <c r="AB5" s="439">
        <f>ワークシート!C3</f>
        <v>0</v>
      </c>
      <c r="AC5" s="439"/>
      <c r="AD5" s="439"/>
      <c r="AE5" s="439"/>
      <c r="AF5" s="439"/>
      <c r="AG5" s="439"/>
      <c r="AH5" s="439"/>
      <c r="AI5" s="439"/>
      <c r="AJ5" s="439"/>
      <c r="AK5" s="439"/>
      <c r="AL5" s="439"/>
      <c r="AM5" s="439"/>
      <c r="AN5" s="439"/>
    </row>
    <row r="6" spans="1:40" s="1" customFormat="1" ht="15" customHeight="1" x14ac:dyDescent="0.25">
      <c r="W6" s="1" t="s">
        <v>97</v>
      </c>
      <c r="AB6" s="439">
        <f>ワークシート!C4</f>
        <v>0</v>
      </c>
      <c r="AC6" s="439"/>
      <c r="AD6" s="439"/>
      <c r="AE6" s="439"/>
      <c r="AF6" s="439"/>
      <c r="AG6" s="439"/>
      <c r="AH6" s="439"/>
      <c r="AI6" s="439"/>
      <c r="AJ6" s="439"/>
      <c r="AK6" s="439"/>
      <c r="AL6" s="439"/>
      <c r="AM6" s="439"/>
      <c r="AN6" s="439"/>
    </row>
    <row r="7" spans="1:40" s="1" customFormat="1" ht="15" customHeight="1" x14ac:dyDescent="0.25"/>
    <row r="8" spans="1:40" s="1" customFormat="1" ht="15" customHeight="1" x14ac:dyDescent="0.25">
      <c r="W8" s="125" t="s">
        <v>15</v>
      </c>
      <c r="AB8" s="439">
        <f>ワークシート!C5</f>
        <v>0</v>
      </c>
      <c r="AC8" s="439"/>
      <c r="AD8" s="439"/>
      <c r="AE8" s="439"/>
      <c r="AF8" s="439"/>
      <c r="AG8" s="439"/>
      <c r="AH8" s="439"/>
      <c r="AI8" s="439"/>
      <c r="AJ8" s="439"/>
      <c r="AK8" s="439"/>
      <c r="AL8" s="439"/>
      <c r="AM8" s="1" t="s">
        <v>53</v>
      </c>
    </row>
    <row r="9" spans="1:40" s="1" customFormat="1" ht="15" customHeight="1" x14ac:dyDescent="0.25">
      <c r="W9" s="1" t="s">
        <v>52</v>
      </c>
      <c r="AB9" s="445">
        <f>ワークシート!H5</f>
        <v>0</v>
      </c>
      <c r="AC9" s="445"/>
      <c r="AD9" s="445"/>
      <c r="AE9" s="445"/>
      <c r="AF9" s="445"/>
      <c r="AG9" s="445"/>
      <c r="AH9" s="445"/>
      <c r="AI9" s="445"/>
      <c r="AJ9" s="445"/>
      <c r="AK9" s="445"/>
      <c r="AL9" s="445"/>
    </row>
    <row r="10" spans="1:40" s="1" customFormat="1" ht="15" customHeight="1" x14ac:dyDescent="0.25">
      <c r="B10" s="441" t="s">
        <v>220</v>
      </c>
      <c r="C10" s="442"/>
      <c r="D10" s="428">
        <f>ワークシート!H3</f>
        <v>0</v>
      </c>
      <c r="E10" s="429"/>
      <c r="F10" s="429"/>
      <c r="G10" s="429"/>
      <c r="H10" s="429"/>
      <c r="I10" s="429"/>
      <c r="J10" s="430"/>
      <c r="K10" s="126"/>
      <c r="L10" s="126"/>
      <c r="M10" s="126"/>
      <c r="N10" s="126"/>
      <c r="O10" s="126"/>
      <c r="P10" s="126"/>
      <c r="Q10" s="126"/>
      <c r="R10" s="126"/>
      <c r="S10" s="126"/>
      <c r="T10" s="126"/>
      <c r="U10" s="126"/>
      <c r="V10" s="126"/>
      <c r="W10" s="1" t="s">
        <v>44</v>
      </c>
      <c r="AB10" s="439">
        <f>ワークシート!C6</f>
        <v>0</v>
      </c>
      <c r="AC10" s="439"/>
      <c r="AD10" s="439"/>
      <c r="AE10" s="439"/>
      <c r="AF10" s="439"/>
      <c r="AG10" s="439"/>
      <c r="AH10" s="439"/>
      <c r="AI10" s="439"/>
      <c r="AJ10" s="439"/>
      <c r="AK10" s="439"/>
      <c r="AL10" s="439"/>
    </row>
    <row r="11" spans="1:40" s="1" customFormat="1" ht="15" customHeight="1" x14ac:dyDescent="0.25">
      <c r="B11" s="443"/>
      <c r="C11" s="444"/>
      <c r="D11" s="431"/>
      <c r="E11" s="432"/>
      <c r="F11" s="432"/>
      <c r="G11" s="432"/>
      <c r="H11" s="432"/>
      <c r="I11" s="432"/>
      <c r="J11" s="433"/>
      <c r="K11" s="127"/>
      <c r="L11" s="127"/>
      <c r="M11" s="127"/>
      <c r="N11" s="127"/>
      <c r="O11" s="127"/>
      <c r="P11" s="127"/>
      <c r="Q11" s="127"/>
      <c r="R11" s="127"/>
      <c r="S11" s="128" t="s">
        <v>16</v>
      </c>
      <c r="T11" s="127"/>
      <c r="U11" s="127"/>
      <c r="V11" s="127"/>
      <c r="W11" s="129"/>
    </row>
    <row r="12" spans="1:40" s="1" customFormat="1" ht="15" customHeight="1" x14ac:dyDescent="0.25">
      <c r="B12" s="435" t="s">
        <v>25</v>
      </c>
      <c r="C12" s="398" t="s">
        <v>0</v>
      </c>
      <c r="D12" s="399"/>
      <c r="E12" s="399"/>
      <c r="F12" s="399"/>
      <c r="G12" s="399"/>
      <c r="H12" s="399"/>
      <c r="I12" s="399"/>
      <c r="J12" s="399"/>
      <c r="K12" s="399"/>
      <c r="L12" s="399"/>
      <c r="M12" s="400"/>
      <c r="N12" s="398" t="s">
        <v>6</v>
      </c>
      <c r="O12" s="399"/>
      <c r="P12" s="399"/>
      <c r="Q12" s="399"/>
      <c r="R12" s="399"/>
      <c r="S12" s="399"/>
      <c r="T12" s="401"/>
      <c r="U12" s="402"/>
      <c r="V12" s="402"/>
      <c r="W12" s="402"/>
      <c r="X12" s="402"/>
      <c r="Y12" s="409"/>
      <c r="Z12" s="410"/>
      <c r="AA12" s="410"/>
      <c r="AB12" s="410"/>
      <c r="AC12" s="410"/>
      <c r="AD12" s="410"/>
      <c r="AE12" s="410"/>
      <c r="AF12" s="411"/>
      <c r="AG12" s="395" t="s">
        <v>45</v>
      </c>
      <c r="AH12" s="396"/>
      <c r="AI12" s="396"/>
      <c r="AJ12" s="397"/>
      <c r="AK12" s="401" t="s">
        <v>39</v>
      </c>
      <c r="AL12" s="402"/>
      <c r="AM12" s="402"/>
      <c r="AN12" s="403"/>
    </row>
    <row r="13" spans="1:40" s="1" customFormat="1" ht="15" customHeight="1" x14ac:dyDescent="0.25">
      <c r="B13" s="436"/>
      <c r="C13" s="397" t="s">
        <v>28</v>
      </c>
      <c r="D13" s="437"/>
      <c r="E13" s="437"/>
      <c r="F13" s="438" t="s">
        <v>29</v>
      </c>
      <c r="G13" s="438"/>
      <c r="H13" s="438"/>
      <c r="I13" s="188" t="s">
        <v>114</v>
      </c>
      <c r="J13" s="438" t="s">
        <v>30</v>
      </c>
      <c r="K13" s="438"/>
      <c r="L13" s="438"/>
      <c r="M13" s="438"/>
      <c r="N13" s="401" t="s">
        <v>1</v>
      </c>
      <c r="O13" s="402"/>
      <c r="P13" s="402" t="s">
        <v>2</v>
      </c>
      <c r="Q13" s="402"/>
      <c r="R13" s="402" t="s">
        <v>3</v>
      </c>
      <c r="S13" s="402"/>
      <c r="T13" s="398" t="s">
        <v>234</v>
      </c>
      <c r="U13" s="399"/>
      <c r="V13" s="399"/>
      <c r="W13" s="399"/>
      <c r="X13" s="399"/>
      <c r="Y13" s="404" t="s">
        <v>17</v>
      </c>
      <c r="Z13" s="405"/>
      <c r="AA13" s="405"/>
      <c r="AB13" s="405"/>
      <c r="AC13" s="405"/>
      <c r="AD13" s="405"/>
      <c r="AE13" s="405"/>
      <c r="AF13" s="406"/>
      <c r="AG13" s="398"/>
      <c r="AH13" s="399"/>
      <c r="AI13" s="399"/>
      <c r="AJ13" s="400"/>
      <c r="AK13" s="407" t="s">
        <v>38</v>
      </c>
      <c r="AL13" s="408"/>
      <c r="AM13" s="407" t="s">
        <v>37</v>
      </c>
      <c r="AN13" s="408"/>
    </row>
    <row r="14" spans="1:40" s="1" customFormat="1" ht="13.15" customHeight="1" x14ac:dyDescent="0.25">
      <c r="B14" s="393">
        <f>ワークシート!A9</f>
        <v>1</v>
      </c>
      <c r="C14" s="428">
        <f>IFERROR(VLOOKUP($B14,ワークシート!$A$9:$L$28,2,FALSE),"")</f>
        <v>0</v>
      </c>
      <c r="D14" s="429"/>
      <c r="E14" s="430"/>
      <c r="F14" s="428">
        <f>IFERROR(VLOOKUP($B14,ワークシート!$A$9:$L$28,3,FALSE),"")</f>
        <v>0</v>
      </c>
      <c r="G14" s="429"/>
      <c r="H14" s="430"/>
      <c r="I14" s="393">
        <f>IFERROR(VLOOKUP($B14,ワークシート!$A$9:$L$28,4,FALSE),"")</f>
        <v>0</v>
      </c>
      <c r="J14" s="428">
        <f>IFERROR(VLOOKUP($B14,ワークシート!$A$9:$L$28,5,FALSE),"")</f>
        <v>0</v>
      </c>
      <c r="K14" s="429"/>
      <c r="L14" s="429"/>
      <c r="M14" s="430"/>
      <c r="N14" s="417">
        <f>IFERROR(VLOOKUP($B14,ワークシート!$A$9:$L$28,6,FALSE),"")</f>
        <v>0</v>
      </c>
      <c r="O14" s="418"/>
      <c r="P14" s="418"/>
      <c r="Q14" s="418"/>
      <c r="R14" s="418"/>
      <c r="S14" s="419"/>
      <c r="T14" s="428">
        <f>IFERROR(VLOOKUP($B14,ワークシート!$A$9:$L$28,7,FALSE),"")</f>
        <v>0</v>
      </c>
      <c r="U14" s="429"/>
      <c r="V14" s="429"/>
      <c r="W14" s="429"/>
      <c r="X14" s="430"/>
      <c r="Y14" s="428">
        <f>IFERROR(VLOOKUP($B14,ワークシート!$A$9:$L$28,8,FALSE),"")</f>
        <v>0</v>
      </c>
      <c r="Z14" s="429"/>
      <c r="AA14" s="429"/>
      <c r="AB14" s="429"/>
      <c r="AC14" s="429"/>
      <c r="AD14" s="429"/>
      <c r="AE14" s="429"/>
      <c r="AF14" s="430"/>
      <c r="AG14" s="428">
        <f>IFERROR(VLOOKUP($B14,ワークシート!$A$9:$L$28,9,FALSE),"")</f>
        <v>0</v>
      </c>
      <c r="AH14" s="429"/>
      <c r="AI14" s="429"/>
      <c r="AJ14" s="430"/>
      <c r="AK14" s="395"/>
      <c r="AL14" s="397"/>
      <c r="AM14" s="426" t="s">
        <v>18</v>
      </c>
      <c r="AN14" s="412" t="s">
        <v>49</v>
      </c>
    </row>
    <row r="15" spans="1:40" s="1" customFormat="1" ht="13.15" customHeight="1" x14ac:dyDescent="0.25">
      <c r="A15" s="447" t="s">
        <v>7</v>
      </c>
      <c r="B15" s="394"/>
      <c r="C15" s="431"/>
      <c r="D15" s="432"/>
      <c r="E15" s="433"/>
      <c r="F15" s="431"/>
      <c r="G15" s="432"/>
      <c r="H15" s="433"/>
      <c r="I15" s="394"/>
      <c r="J15" s="431"/>
      <c r="K15" s="432"/>
      <c r="L15" s="432"/>
      <c r="M15" s="433"/>
      <c r="N15" s="420"/>
      <c r="O15" s="421"/>
      <c r="P15" s="421"/>
      <c r="Q15" s="421"/>
      <c r="R15" s="421"/>
      <c r="S15" s="422"/>
      <c r="T15" s="431"/>
      <c r="U15" s="432"/>
      <c r="V15" s="432"/>
      <c r="W15" s="432"/>
      <c r="X15" s="433"/>
      <c r="Y15" s="431"/>
      <c r="Z15" s="432"/>
      <c r="AA15" s="432"/>
      <c r="AB15" s="432"/>
      <c r="AC15" s="432"/>
      <c r="AD15" s="432"/>
      <c r="AE15" s="432"/>
      <c r="AF15" s="433"/>
      <c r="AG15" s="431"/>
      <c r="AH15" s="432"/>
      <c r="AI15" s="432"/>
      <c r="AJ15" s="433"/>
      <c r="AK15" s="398"/>
      <c r="AL15" s="400"/>
      <c r="AM15" s="427"/>
      <c r="AN15" s="413"/>
    </row>
    <row r="16" spans="1:40" s="1" customFormat="1" ht="13.15" customHeight="1" x14ac:dyDescent="0.25">
      <c r="A16" s="447"/>
      <c r="B16" s="393">
        <f>ワークシート!A10</f>
        <v>2</v>
      </c>
      <c r="C16" s="428">
        <f>IFERROR(VLOOKUP($B16,ワークシート!$A$9:$L$28,2,FALSE),"")</f>
        <v>0</v>
      </c>
      <c r="D16" s="429"/>
      <c r="E16" s="430"/>
      <c r="F16" s="428">
        <f>IFERROR(VLOOKUP($B16,ワークシート!$A$9:$L$28,3,FALSE),"")</f>
        <v>0</v>
      </c>
      <c r="G16" s="429"/>
      <c r="H16" s="430"/>
      <c r="I16" s="393">
        <f>IFERROR(VLOOKUP($B16,ワークシート!$A$9:$L$28,4,FALSE),"")</f>
        <v>0</v>
      </c>
      <c r="J16" s="428">
        <f>IFERROR(VLOOKUP($B16,ワークシート!$A$9:$L$28,5,FALSE),"")</f>
        <v>0</v>
      </c>
      <c r="K16" s="429"/>
      <c r="L16" s="429"/>
      <c r="M16" s="430"/>
      <c r="N16" s="417">
        <f>IFERROR(VLOOKUP($B16,ワークシート!$A$9:$L$28,6,FALSE),"")</f>
        <v>0</v>
      </c>
      <c r="O16" s="418"/>
      <c r="P16" s="418"/>
      <c r="Q16" s="418"/>
      <c r="R16" s="418"/>
      <c r="S16" s="419"/>
      <c r="T16" s="428">
        <f>IFERROR(VLOOKUP($B16,ワークシート!$A$9:$L$28,7,FALSE),"")</f>
        <v>0</v>
      </c>
      <c r="U16" s="429"/>
      <c r="V16" s="429"/>
      <c r="W16" s="429"/>
      <c r="X16" s="430"/>
      <c r="Y16" s="428">
        <f>IFERROR(VLOOKUP($B16,ワークシート!$A$9:$L$28,8,FALSE),"")</f>
        <v>0</v>
      </c>
      <c r="Z16" s="429"/>
      <c r="AA16" s="429"/>
      <c r="AB16" s="429"/>
      <c r="AC16" s="429"/>
      <c r="AD16" s="429"/>
      <c r="AE16" s="429"/>
      <c r="AF16" s="430"/>
      <c r="AG16" s="428">
        <f>IFERROR(VLOOKUP($B16,ワークシート!$A$9:$L$28,9,FALSE),"")</f>
        <v>0</v>
      </c>
      <c r="AH16" s="429"/>
      <c r="AI16" s="429"/>
      <c r="AJ16" s="430"/>
      <c r="AK16" s="395"/>
      <c r="AL16" s="397"/>
      <c r="AM16" s="426" t="s">
        <v>18</v>
      </c>
      <c r="AN16" s="412" t="s">
        <v>19</v>
      </c>
    </row>
    <row r="17" spans="1:40" s="1" customFormat="1" ht="13.15" customHeight="1" x14ac:dyDescent="0.25">
      <c r="A17" s="447"/>
      <c r="B17" s="394"/>
      <c r="C17" s="431"/>
      <c r="D17" s="432"/>
      <c r="E17" s="433"/>
      <c r="F17" s="431"/>
      <c r="G17" s="432"/>
      <c r="H17" s="433"/>
      <c r="I17" s="394"/>
      <c r="J17" s="431"/>
      <c r="K17" s="432"/>
      <c r="L17" s="432"/>
      <c r="M17" s="433"/>
      <c r="N17" s="420"/>
      <c r="O17" s="421"/>
      <c r="P17" s="421"/>
      <c r="Q17" s="421"/>
      <c r="R17" s="421"/>
      <c r="S17" s="422"/>
      <c r="T17" s="431"/>
      <c r="U17" s="432"/>
      <c r="V17" s="432"/>
      <c r="W17" s="432"/>
      <c r="X17" s="433"/>
      <c r="Y17" s="431"/>
      <c r="Z17" s="432"/>
      <c r="AA17" s="432"/>
      <c r="AB17" s="432"/>
      <c r="AC17" s="432"/>
      <c r="AD17" s="432"/>
      <c r="AE17" s="432"/>
      <c r="AF17" s="433"/>
      <c r="AG17" s="431"/>
      <c r="AH17" s="432"/>
      <c r="AI17" s="432"/>
      <c r="AJ17" s="433"/>
      <c r="AK17" s="398"/>
      <c r="AL17" s="400"/>
      <c r="AM17" s="427"/>
      <c r="AN17" s="413"/>
    </row>
    <row r="18" spans="1:40" s="1" customFormat="1" ht="13.15" customHeight="1" x14ac:dyDescent="0.25">
      <c r="A18" s="447"/>
      <c r="B18" s="393">
        <f>ワークシート!A11</f>
        <v>3</v>
      </c>
      <c r="C18" s="428">
        <f>IFERROR(VLOOKUP($B18,ワークシート!$A$9:$L$28,2,FALSE),"")</f>
        <v>0</v>
      </c>
      <c r="D18" s="429"/>
      <c r="E18" s="430"/>
      <c r="F18" s="428">
        <f>IFERROR(VLOOKUP($B18,ワークシート!$A$9:$L$28,3,FALSE),"")</f>
        <v>0</v>
      </c>
      <c r="G18" s="429"/>
      <c r="H18" s="430"/>
      <c r="I18" s="393">
        <f>IFERROR(VLOOKUP($B18,ワークシート!$A$9:$L$28,4,FALSE),"")</f>
        <v>0</v>
      </c>
      <c r="J18" s="428">
        <f>IFERROR(VLOOKUP($B18,ワークシート!$A$9:$L$28,5,FALSE),"")</f>
        <v>0</v>
      </c>
      <c r="K18" s="429"/>
      <c r="L18" s="429"/>
      <c r="M18" s="430"/>
      <c r="N18" s="417">
        <f>IFERROR(VLOOKUP($B18,ワークシート!$A$9:$L$28,6,FALSE),"")</f>
        <v>0</v>
      </c>
      <c r="O18" s="418"/>
      <c r="P18" s="418"/>
      <c r="Q18" s="418"/>
      <c r="R18" s="418"/>
      <c r="S18" s="419"/>
      <c r="T18" s="428">
        <f>IFERROR(VLOOKUP($B18,ワークシート!$A$9:$L$28,7,FALSE),"")</f>
        <v>0</v>
      </c>
      <c r="U18" s="429"/>
      <c r="V18" s="429"/>
      <c r="W18" s="429"/>
      <c r="X18" s="430"/>
      <c r="Y18" s="428">
        <f>IFERROR(VLOOKUP($B18,ワークシート!$A$9:$L$28,8,FALSE),"")</f>
        <v>0</v>
      </c>
      <c r="Z18" s="429"/>
      <c r="AA18" s="429"/>
      <c r="AB18" s="429"/>
      <c r="AC18" s="429"/>
      <c r="AD18" s="429"/>
      <c r="AE18" s="429"/>
      <c r="AF18" s="430"/>
      <c r="AG18" s="428">
        <f>IFERROR(VLOOKUP($B18,ワークシート!$A$9:$L$28,9,FALSE),"")</f>
        <v>0</v>
      </c>
      <c r="AH18" s="429"/>
      <c r="AI18" s="429"/>
      <c r="AJ18" s="430"/>
      <c r="AK18" s="395"/>
      <c r="AL18" s="397"/>
      <c r="AM18" s="426" t="s">
        <v>18</v>
      </c>
      <c r="AN18" s="412" t="s">
        <v>19</v>
      </c>
    </row>
    <row r="19" spans="1:40" s="1" customFormat="1" ht="13.15" customHeight="1" x14ac:dyDescent="0.25">
      <c r="A19" s="447"/>
      <c r="B19" s="394"/>
      <c r="C19" s="431"/>
      <c r="D19" s="432"/>
      <c r="E19" s="433"/>
      <c r="F19" s="431"/>
      <c r="G19" s="432"/>
      <c r="H19" s="433"/>
      <c r="I19" s="394"/>
      <c r="J19" s="431"/>
      <c r="K19" s="432"/>
      <c r="L19" s="432"/>
      <c r="M19" s="433"/>
      <c r="N19" s="420"/>
      <c r="O19" s="421"/>
      <c r="P19" s="421"/>
      <c r="Q19" s="421"/>
      <c r="R19" s="421"/>
      <c r="S19" s="422"/>
      <c r="T19" s="431"/>
      <c r="U19" s="432"/>
      <c r="V19" s="432"/>
      <c r="W19" s="432"/>
      <c r="X19" s="433"/>
      <c r="Y19" s="431"/>
      <c r="Z19" s="432"/>
      <c r="AA19" s="432"/>
      <c r="AB19" s="432"/>
      <c r="AC19" s="432"/>
      <c r="AD19" s="432"/>
      <c r="AE19" s="432"/>
      <c r="AF19" s="433"/>
      <c r="AG19" s="431"/>
      <c r="AH19" s="432"/>
      <c r="AI19" s="432"/>
      <c r="AJ19" s="433"/>
      <c r="AK19" s="398"/>
      <c r="AL19" s="400"/>
      <c r="AM19" s="427"/>
      <c r="AN19" s="413"/>
    </row>
    <row r="20" spans="1:40" s="1" customFormat="1" ht="13.15" customHeight="1" x14ac:dyDescent="0.25">
      <c r="A20" s="447"/>
      <c r="B20" s="393">
        <f>ワークシート!A12</f>
        <v>4</v>
      </c>
      <c r="C20" s="428">
        <f>IFERROR(VLOOKUP($B20,ワークシート!$A$9:$L$28,2,FALSE),"")</f>
        <v>0</v>
      </c>
      <c r="D20" s="429"/>
      <c r="E20" s="430"/>
      <c r="F20" s="428">
        <f>IFERROR(VLOOKUP($B20,ワークシート!$A$9:$L$28,3,FALSE),"")</f>
        <v>0</v>
      </c>
      <c r="G20" s="429"/>
      <c r="H20" s="430"/>
      <c r="I20" s="393">
        <f>IFERROR(VLOOKUP($B20,ワークシート!$A$9:$L$28,4,FALSE),"")</f>
        <v>0</v>
      </c>
      <c r="J20" s="428">
        <f>IFERROR(VLOOKUP($B20,ワークシート!$A$9:$L$28,5,FALSE),"")</f>
        <v>0</v>
      </c>
      <c r="K20" s="429"/>
      <c r="L20" s="429"/>
      <c r="M20" s="430"/>
      <c r="N20" s="417">
        <f>IFERROR(VLOOKUP($B20,ワークシート!$A$9:$L$28,6,FALSE),"")</f>
        <v>0</v>
      </c>
      <c r="O20" s="418"/>
      <c r="P20" s="418"/>
      <c r="Q20" s="418"/>
      <c r="R20" s="418"/>
      <c r="S20" s="419"/>
      <c r="T20" s="428">
        <f>IFERROR(VLOOKUP($B20,ワークシート!$A$9:$L$28,7,FALSE),"")</f>
        <v>0</v>
      </c>
      <c r="U20" s="429"/>
      <c r="V20" s="429"/>
      <c r="W20" s="429"/>
      <c r="X20" s="430"/>
      <c r="Y20" s="428">
        <f>IFERROR(VLOOKUP($B20,ワークシート!$A$9:$L$28,8,FALSE),"")</f>
        <v>0</v>
      </c>
      <c r="Z20" s="429"/>
      <c r="AA20" s="429"/>
      <c r="AB20" s="429"/>
      <c r="AC20" s="429"/>
      <c r="AD20" s="429"/>
      <c r="AE20" s="429"/>
      <c r="AF20" s="430"/>
      <c r="AG20" s="428">
        <f>IFERROR(VLOOKUP($B20,ワークシート!$A$9:$L$28,9,FALSE),"")</f>
        <v>0</v>
      </c>
      <c r="AH20" s="429"/>
      <c r="AI20" s="429"/>
      <c r="AJ20" s="430"/>
      <c r="AK20" s="395"/>
      <c r="AL20" s="397"/>
      <c r="AM20" s="426" t="s">
        <v>18</v>
      </c>
      <c r="AN20" s="412" t="s">
        <v>19</v>
      </c>
    </row>
    <row r="21" spans="1:40" s="1" customFormat="1" ht="13.15" customHeight="1" x14ac:dyDescent="0.25">
      <c r="A21" s="447"/>
      <c r="B21" s="394"/>
      <c r="C21" s="431"/>
      <c r="D21" s="432"/>
      <c r="E21" s="433"/>
      <c r="F21" s="431"/>
      <c r="G21" s="432"/>
      <c r="H21" s="433"/>
      <c r="I21" s="394"/>
      <c r="J21" s="431"/>
      <c r="K21" s="432"/>
      <c r="L21" s="432"/>
      <c r="M21" s="433"/>
      <c r="N21" s="420"/>
      <c r="O21" s="421"/>
      <c r="P21" s="421"/>
      <c r="Q21" s="421"/>
      <c r="R21" s="421"/>
      <c r="S21" s="422"/>
      <c r="T21" s="431"/>
      <c r="U21" s="432"/>
      <c r="V21" s="432"/>
      <c r="W21" s="432"/>
      <c r="X21" s="433"/>
      <c r="Y21" s="431"/>
      <c r="Z21" s="432"/>
      <c r="AA21" s="432"/>
      <c r="AB21" s="432"/>
      <c r="AC21" s="432"/>
      <c r="AD21" s="432"/>
      <c r="AE21" s="432"/>
      <c r="AF21" s="433"/>
      <c r="AG21" s="431"/>
      <c r="AH21" s="432"/>
      <c r="AI21" s="432"/>
      <c r="AJ21" s="433"/>
      <c r="AK21" s="398"/>
      <c r="AL21" s="400"/>
      <c r="AM21" s="427"/>
      <c r="AN21" s="413"/>
    </row>
    <row r="22" spans="1:40" s="1" customFormat="1" ht="13.15" customHeight="1" x14ac:dyDescent="0.25">
      <c r="A22" s="447"/>
      <c r="B22" s="393">
        <f>ワークシート!A13</f>
        <v>5</v>
      </c>
      <c r="C22" s="428">
        <f>IFERROR(VLOOKUP($B22,ワークシート!$A$9:$L$28,2,FALSE),"")</f>
        <v>0</v>
      </c>
      <c r="D22" s="429"/>
      <c r="E22" s="430"/>
      <c r="F22" s="428">
        <f>IFERROR(VLOOKUP($B22,ワークシート!$A$9:$L$28,3,FALSE),"")</f>
        <v>0</v>
      </c>
      <c r="G22" s="429"/>
      <c r="H22" s="430"/>
      <c r="I22" s="393">
        <f>IFERROR(VLOOKUP($B22,ワークシート!$A$9:$L$28,4,FALSE),"")</f>
        <v>0</v>
      </c>
      <c r="J22" s="428">
        <f>IFERROR(VLOOKUP($B22,ワークシート!$A$9:$L$28,5,FALSE),"")</f>
        <v>0</v>
      </c>
      <c r="K22" s="429"/>
      <c r="L22" s="429"/>
      <c r="M22" s="430"/>
      <c r="N22" s="417">
        <f>IFERROR(VLOOKUP($B22,ワークシート!$A$9:$L$28,6,FALSE),"")</f>
        <v>0</v>
      </c>
      <c r="O22" s="418"/>
      <c r="P22" s="418"/>
      <c r="Q22" s="418"/>
      <c r="R22" s="418"/>
      <c r="S22" s="419"/>
      <c r="T22" s="428">
        <f>IFERROR(VLOOKUP($B22,ワークシート!$A$9:$L$28,7,FALSE),"")</f>
        <v>0</v>
      </c>
      <c r="U22" s="429"/>
      <c r="V22" s="429"/>
      <c r="W22" s="429"/>
      <c r="X22" s="430"/>
      <c r="Y22" s="428">
        <f>IFERROR(VLOOKUP($B22,ワークシート!$A$9:$L$28,8,FALSE),"")</f>
        <v>0</v>
      </c>
      <c r="Z22" s="429"/>
      <c r="AA22" s="429"/>
      <c r="AB22" s="429"/>
      <c r="AC22" s="429"/>
      <c r="AD22" s="429"/>
      <c r="AE22" s="429"/>
      <c r="AF22" s="430"/>
      <c r="AG22" s="428">
        <f>IFERROR(VLOOKUP($B22,ワークシート!$A$9:$L$28,9,FALSE),"")</f>
        <v>0</v>
      </c>
      <c r="AH22" s="429"/>
      <c r="AI22" s="429"/>
      <c r="AJ22" s="430"/>
      <c r="AK22" s="395"/>
      <c r="AL22" s="397"/>
      <c r="AM22" s="426" t="s">
        <v>18</v>
      </c>
      <c r="AN22" s="412" t="s">
        <v>19</v>
      </c>
    </row>
    <row r="23" spans="1:40" s="1" customFormat="1" ht="13.15" customHeight="1" x14ac:dyDescent="0.25">
      <c r="A23" s="447"/>
      <c r="B23" s="394"/>
      <c r="C23" s="431"/>
      <c r="D23" s="432"/>
      <c r="E23" s="433"/>
      <c r="F23" s="431"/>
      <c r="G23" s="432"/>
      <c r="H23" s="433"/>
      <c r="I23" s="394"/>
      <c r="J23" s="431"/>
      <c r="K23" s="432"/>
      <c r="L23" s="432"/>
      <c r="M23" s="433"/>
      <c r="N23" s="420"/>
      <c r="O23" s="421"/>
      <c r="P23" s="421"/>
      <c r="Q23" s="421"/>
      <c r="R23" s="421"/>
      <c r="S23" s="422"/>
      <c r="T23" s="431"/>
      <c r="U23" s="432"/>
      <c r="V23" s="432"/>
      <c r="W23" s="432"/>
      <c r="X23" s="433"/>
      <c r="Y23" s="431"/>
      <c r="Z23" s="432"/>
      <c r="AA23" s="432"/>
      <c r="AB23" s="432"/>
      <c r="AC23" s="432"/>
      <c r="AD23" s="432"/>
      <c r="AE23" s="432"/>
      <c r="AF23" s="433"/>
      <c r="AG23" s="431"/>
      <c r="AH23" s="432"/>
      <c r="AI23" s="432"/>
      <c r="AJ23" s="433"/>
      <c r="AK23" s="398"/>
      <c r="AL23" s="400"/>
      <c r="AM23" s="427"/>
      <c r="AN23" s="413"/>
    </row>
    <row r="24" spans="1:40" s="1" customFormat="1" ht="13.15" customHeight="1" x14ac:dyDescent="0.25">
      <c r="A24" s="447"/>
      <c r="B24" s="393">
        <f>ワークシート!A14</f>
        <v>6</v>
      </c>
      <c r="C24" s="428">
        <f>IFERROR(VLOOKUP($B24,ワークシート!$A$9:$L$28,2,FALSE),"")</f>
        <v>0</v>
      </c>
      <c r="D24" s="429"/>
      <c r="E24" s="430"/>
      <c r="F24" s="428">
        <f>IFERROR(VLOOKUP($B24,ワークシート!$A$9:$L$28,3,FALSE),"")</f>
        <v>0</v>
      </c>
      <c r="G24" s="429"/>
      <c r="H24" s="430"/>
      <c r="I24" s="393">
        <f>IFERROR(VLOOKUP($B24,ワークシート!$A$9:$L$28,4,FALSE),"")</f>
        <v>0</v>
      </c>
      <c r="J24" s="428">
        <f>IFERROR(VLOOKUP($B24,ワークシート!$A$9:$L$28,5,FALSE),"")</f>
        <v>0</v>
      </c>
      <c r="K24" s="429"/>
      <c r="L24" s="429"/>
      <c r="M24" s="430"/>
      <c r="N24" s="417">
        <f>IFERROR(VLOOKUP($B24,ワークシート!$A$9:$L$28,6,FALSE),"")</f>
        <v>0</v>
      </c>
      <c r="O24" s="418"/>
      <c r="P24" s="418"/>
      <c r="Q24" s="418"/>
      <c r="R24" s="418"/>
      <c r="S24" s="419"/>
      <c r="T24" s="428">
        <f>IFERROR(VLOOKUP($B24,ワークシート!$A$9:$L$28,7,FALSE),"")</f>
        <v>0</v>
      </c>
      <c r="U24" s="429"/>
      <c r="V24" s="429"/>
      <c r="W24" s="429"/>
      <c r="X24" s="430"/>
      <c r="Y24" s="428">
        <f>IFERROR(VLOOKUP($B24,ワークシート!$A$9:$L$28,8,FALSE),"")</f>
        <v>0</v>
      </c>
      <c r="Z24" s="429"/>
      <c r="AA24" s="429"/>
      <c r="AB24" s="429"/>
      <c r="AC24" s="429"/>
      <c r="AD24" s="429"/>
      <c r="AE24" s="429"/>
      <c r="AF24" s="430"/>
      <c r="AG24" s="428">
        <f>IFERROR(VLOOKUP($B24,ワークシート!$A$9:$L$28,9,FALSE),"")</f>
        <v>0</v>
      </c>
      <c r="AH24" s="429"/>
      <c r="AI24" s="429"/>
      <c r="AJ24" s="430"/>
      <c r="AK24" s="395"/>
      <c r="AL24" s="397"/>
      <c r="AM24" s="426" t="s">
        <v>18</v>
      </c>
      <c r="AN24" s="412" t="s">
        <v>19</v>
      </c>
    </row>
    <row r="25" spans="1:40" s="1" customFormat="1" ht="13.15" customHeight="1" x14ac:dyDescent="0.25">
      <c r="A25" s="447"/>
      <c r="B25" s="394"/>
      <c r="C25" s="431"/>
      <c r="D25" s="432"/>
      <c r="E25" s="433"/>
      <c r="F25" s="431"/>
      <c r="G25" s="432"/>
      <c r="H25" s="433"/>
      <c r="I25" s="394"/>
      <c r="J25" s="431"/>
      <c r="K25" s="432"/>
      <c r="L25" s="432"/>
      <c r="M25" s="433"/>
      <c r="N25" s="420"/>
      <c r="O25" s="421"/>
      <c r="P25" s="421"/>
      <c r="Q25" s="421"/>
      <c r="R25" s="421"/>
      <c r="S25" s="422"/>
      <c r="T25" s="431"/>
      <c r="U25" s="432"/>
      <c r="V25" s="432"/>
      <c r="W25" s="432"/>
      <c r="X25" s="433"/>
      <c r="Y25" s="431"/>
      <c r="Z25" s="432"/>
      <c r="AA25" s="432"/>
      <c r="AB25" s="432"/>
      <c r="AC25" s="432"/>
      <c r="AD25" s="432"/>
      <c r="AE25" s="432"/>
      <c r="AF25" s="433"/>
      <c r="AG25" s="431"/>
      <c r="AH25" s="432"/>
      <c r="AI25" s="432"/>
      <c r="AJ25" s="433"/>
      <c r="AK25" s="398"/>
      <c r="AL25" s="400"/>
      <c r="AM25" s="427"/>
      <c r="AN25" s="413"/>
    </row>
    <row r="26" spans="1:40" s="1" customFormat="1" ht="13.15" customHeight="1" x14ac:dyDescent="0.25">
      <c r="A26" s="447"/>
      <c r="B26" s="393">
        <f>ワークシート!A15</f>
        <v>7</v>
      </c>
      <c r="C26" s="428">
        <f>IFERROR(VLOOKUP($B26,ワークシート!$A$9:$L$28,2,FALSE),"")</f>
        <v>0</v>
      </c>
      <c r="D26" s="429"/>
      <c r="E26" s="430"/>
      <c r="F26" s="428">
        <f>IFERROR(VLOOKUP($B26,ワークシート!$A$9:$L$28,3,FALSE),"")</f>
        <v>0</v>
      </c>
      <c r="G26" s="429"/>
      <c r="H26" s="430"/>
      <c r="I26" s="393">
        <f>IFERROR(VLOOKUP($B26,ワークシート!$A$9:$L$28,4,FALSE),"")</f>
        <v>0</v>
      </c>
      <c r="J26" s="428">
        <f>IFERROR(VLOOKUP($B26,ワークシート!$A$9:$L$28,5,FALSE),"")</f>
        <v>0</v>
      </c>
      <c r="K26" s="429"/>
      <c r="L26" s="429"/>
      <c r="M26" s="430"/>
      <c r="N26" s="417">
        <f>IFERROR(VLOOKUP($B26,ワークシート!$A$9:$L$28,6,FALSE),"")</f>
        <v>0</v>
      </c>
      <c r="O26" s="418"/>
      <c r="P26" s="418"/>
      <c r="Q26" s="418"/>
      <c r="R26" s="418"/>
      <c r="S26" s="419"/>
      <c r="T26" s="428">
        <f>IFERROR(VLOOKUP($B26,ワークシート!$A$9:$L$28,7,FALSE),"")</f>
        <v>0</v>
      </c>
      <c r="U26" s="429"/>
      <c r="V26" s="429"/>
      <c r="W26" s="429"/>
      <c r="X26" s="430"/>
      <c r="Y26" s="428">
        <f>IFERROR(VLOOKUP($B26,ワークシート!$A$9:$L$28,8,FALSE),"")</f>
        <v>0</v>
      </c>
      <c r="Z26" s="429"/>
      <c r="AA26" s="429"/>
      <c r="AB26" s="429"/>
      <c r="AC26" s="429"/>
      <c r="AD26" s="429"/>
      <c r="AE26" s="429"/>
      <c r="AF26" s="430"/>
      <c r="AG26" s="428">
        <f>IFERROR(VLOOKUP($B26,ワークシート!$A$9:$L$28,9,FALSE),"")</f>
        <v>0</v>
      </c>
      <c r="AH26" s="429"/>
      <c r="AI26" s="429"/>
      <c r="AJ26" s="430"/>
      <c r="AK26" s="395"/>
      <c r="AL26" s="397"/>
      <c r="AM26" s="426" t="s">
        <v>18</v>
      </c>
      <c r="AN26" s="412" t="s">
        <v>19</v>
      </c>
    </row>
    <row r="27" spans="1:40" s="1" customFormat="1" ht="13.15" customHeight="1" x14ac:dyDescent="0.25">
      <c r="A27" s="447"/>
      <c r="B27" s="394"/>
      <c r="C27" s="431"/>
      <c r="D27" s="432"/>
      <c r="E27" s="433"/>
      <c r="F27" s="431"/>
      <c r="G27" s="432"/>
      <c r="H27" s="433"/>
      <c r="I27" s="394"/>
      <c r="J27" s="431"/>
      <c r="K27" s="432"/>
      <c r="L27" s="432"/>
      <c r="M27" s="433"/>
      <c r="N27" s="420"/>
      <c r="O27" s="421"/>
      <c r="P27" s="421"/>
      <c r="Q27" s="421"/>
      <c r="R27" s="421"/>
      <c r="S27" s="422"/>
      <c r="T27" s="431"/>
      <c r="U27" s="432"/>
      <c r="V27" s="432"/>
      <c r="W27" s="432"/>
      <c r="X27" s="433"/>
      <c r="Y27" s="431"/>
      <c r="Z27" s="432"/>
      <c r="AA27" s="432"/>
      <c r="AB27" s="432"/>
      <c r="AC27" s="432"/>
      <c r="AD27" s="432"/>
      <c r="AE27" s="432"/>
      <c r="AF27" s="433"/>
      <c r="AG27" s="431"/>
      <c r="AH27" s="432"/>
      <c r="AI27" s="432"/>
      <c r="AJ27" s="433"/>
      <c r="AK27" s="398"/>
      <c r="AL27" s="400"/>
      <c r="AM27" s="427"/>
      <c r="AN27" s="413"/>
    </row>
    <row r="28" spans="1:40" s="1" customFormat="1" ht="13.15" customHeight="1" x14ac:dyDescent="0.25">
      <c r="A28" s="447"/>
      <c r="B28" s="393">
        <f>ワークシート!A16</f>
        <v>8</v>
      </c>
      <c r="C28" s="428">
        <f>IFERROR(VLOOKUP($B28,ワークシート!$A$9:$L$28,2,FALSE),"")</f>
        <v>0</v>
      </c>
      <c r="D28" s="429"/>
      <c r="E28" s="430"/>
      <c r="F28" s="428">
        <f>IFERROR(VLOOKUP($B28,ワークシート!$A$9:$L$28,3,FALSE),"")</f>
        <v>0</v>
      </c>
      <c r="G28" s="429"/>
      <c r="H28" s="430"/>
      <c r="I28" s="393">
        <f>IFERROR(VLOOKUP($B28,ワークシート!$A$9:$L$28,4,FALSE),"")</f>
        <v>0</v>
      </c>
      <c r="J28" s="428">
        <f>IFERROR(VLOOKUP($B28,ワークシート!$A$9:$L$28,5,FALSE),"")</f>
        <v>0</v>
      </c>
      <c r="K28" s="429"/>
      <c r="L28" s="429"/>
      <c r="M28" s="430"/>
      <c r="N28" s="417">
        <f>IFERROR(VLOOKUP($B28,ワークシート!$A$9:$L$28,6,FALSE),"")</f>
        <v>0</v>
      </c>
      <c r="O28" s="418"/>
      <c r="P28" s="418"/>
      <c r="Q28" s="418"/>
      <c r="R28" s="418"/>
      <c r="S28" s="419"/>
      <c r="T28" s="428">
        <f>IFERROR(VLOOKUP($B28,ワークシート!$A$9:$L$28,7,FALSE),"")</f>
        <v>0</v>
      </c>
      <c r="U28" s="429"/>
      <c r="V28" s="429"/>
      <c r="W28" s="429"/>
      <c r="X28" s="430"/>
      <c r="Y28" s="428">
        <f>IFERROR(VLOOKUP($B28,ワークシート!$A$9:$L$28,8,FALSE),"")</f>
        <v>0</v>
      </c>
      <c r="Z28" s="429"/>
      <c r="AA28" s="429"/>
      <c r="AB28" s="429"/>
      <c r="AC28" s="429"/>
      <c r="AD28" s="429"/>
      <c r="AE28" s="429"/>
      <c r="AF28" s="430"/>
      <c r="AG28" s="428">
        <f>IFERROR(VLOOKUP($B28,ワークシート!$A$9:$L$28,9,FALSE),"")</f>
        <v>0</v>
      </c>
      <c r="AH28" s="429"/>
      <c r="AI28" s="429"/>
      <c r="AJ28" s="430"/>
      <c r="AK28" s="395"/>
      <c r="AL28" s="397"/>
      <c r="AM28" s="426" t="s">
        <v>18</v>
      </c>
      <c r="AN28" s="412" t="s">
        <v>19</v>
      </c>
    </row>
    <row r="29" spans="1:40" s="1" customFormat="1" ht="13.15" customHeight="1" x14ac:dyDescent="0.25">
      <c r="A29" s="447"/>
      <c r="B29" s="394"/>
      <c r="C29" s="431"/>
      <c r="D29" s="432"/>
      <c r="E29" s="433"/>
      <c r="F29" s="431"/>
      <c r="G29" s="432"/>
      <c r="H29" s="433"/>
      <c r="I29" s="394"/>
      <c r="J29" s="431"/>
      <c r="K29" s="432"/>
      <c r="L29" s="432"/>
      <c r="M29" s="433"/>
      <c r="N29" s="420"/>
      <c r="O29" s="421"/>
      <c r="P29" s="421"/>
      <c r="Q29" s="421"/>
      <c r="R29" s="421"/>
      <c r="S29" s="422"/>
      <c r="T29" s="431"/>
      <c r="U29" s="432"/>
      <c r="V29" s="432"/>
      <c r="W29" s="432"/>
      <c r="X29" s="433"/>
      <c r="Y29" s="431"/>
      <c r="Z29" s="432"/>
      <c r="AA29" s="432"/>
      <c r="AB29" s="432"/>
      <c r="AC29" s="432"/>
      <c r="AD29" s="432"/>
      <c r="AE29" s="432"/>
      <c r="AF29" s="433"/>
      <c r="AG29" s="431"/>
      <c r="AH29" s="432"/>
      <c r="AI29" s="432"/>
      <c r="AJ29" s="433"/>
      <c r="AK29" s="398"/>
      <c r="AL29" s="400"/>
      <c r="AM29" s="427"/>
      <c r="AN29" s="413"/>
    </row>
    <row r="30" spans="1:40" s="1" customFormat="1" ht="13.15" customHeight="1" x14ac:dyDescent="0.25">
      <c r="A30" s="447"/>
      <c r="B30" s="393">
        <f>ワークシート!A17</f>
        <v>9</v>
      </c>
      <c r="C30" s="428">
        <f>IFERROR(VLOOKUP($B30,ワークシート!$A$9:$L$28,2,FALSE),"")</f>
        <v>0</v>
      </c>
      <c r="D30" s="429"/>
      <c r="E30" s="430"/>
      <c r="F30" s="428">
        <f>IFERROR(VLOOKUP($B30,ワークシート!$A$9:$L$28,3,FALSE),"")</f>
        <v>0</v>
      </c>
      <c r="G30" s="429"/>
      <c r="H30" s="430"/>
      <c r="I30" s="393">
        <f>IFERROR(VLOOKUP($B30,ワークシート!$A$9:$L$28,4,FALSE),"")</f>
        <v>0</v>
      </c>
      <c r="J30" s="428">
        <f>IFERROR(VLOOKUP($B30,ワークシート!$A$9:$L$28,5,FALSE),"")</f>
        <v>0</v>
      </c>
      <c r="K30" s="429"/>
      <c r="L30" s="429"/>
      <c r="M30" s="430"/>
      <c r="N30" s="417">
        <f>IFERROR(VLOOKUP($B30,ワークシート!$A$9:$L$28,6,FALSE),"")</f>
        <v>0</v>
      </c>
      <c r="O30" s="418"/>
      <c r="P30" s="418"/>
      <c r="Q30" s="418"/>
      <c r="R30" s="418"/>
      <c r="S30" s="419"/>
      <c r="T30" s="428">
        <f>IFERROR(VLOOKUP($B30,ワークシート!$A$9:$L$28,7,FALSE),"")</f>
        <v>0</v>
      </c>
      <c r="U30" s="429"/>
      <c r="V30" s="429"/>
      <c r="W30" s="429"/>
      <c r="X30" s="430"/>
      <c r="Y30" s="428">
        <f>IFERROR(VLOOKUP($B30,ワークシート!$A$9:$L$28,8,FALSE),"")</f>
        <v>0</v>
      </c>
      <c r="Z30" s="429"/>
      <c r="AA30" s="429"/>
      <c r="AB30" s="429"/>
      <c r="AC30" s="429"/>
      <c r="AD30" s="429"/>
      <c r="AE30" s="429"/>
      <c r="AF30" s="430"/>
      <c r="AG30" s="428">
        <f>IFERROR(VLOOKUP($B30,ワークシート!$A$9:$L$28,9,FALSE),"")</f>
        <v>0</v>
      </c>
      <c r="AH30" s="429"/>
      <c r="AI30" s="429"/>
      <c r="AJ30" s="430"/>
      <c r="AK30" s="395"/>
      <c r="AL30" s="397"/>
      <c r="AM30" s="426" t="s">
        <v>18</v>
      </c>
      <c r="AN30" s="412" t="s">
        <v>19</v>
      </c>
    </row>
    <row r="31" spans="1:40" s="1" customFormat="1" ht="13.15" customHeight="1" x14ac:dyDescent="0.25">
      <c r="A31" s="447"/>
      <c r="B31" s="394"/>
      <c r="C31" s="431"/>
      <c r="D31" s="432"/>
      <c r="E31" s="433"/>
      <c r="F31" s="431"/>
      <c r="G31" s="432"/>
      <c r="H31" s="433"/>
      <c r="I31" s="394"/>
      <c r="J31" s="431"/>
      <c r="K31" s="432"/>
      <c r="L31" s="432"/>
      <c r="M31" s="433"/>
      <c r="N31" s="420"/>
      <c r="O31" s="421"/>
      <c r="P31" s="421"/>
      <c r="Q31" s="421"/>
      <c r="R31" s="421"/>
      <c r="S31" s="422"/>
      <c r="T31" s="431"/>
      <c r="U31" s="432"/>
      <c r="V31" s="432"/>
      <c r="W31" s="432"/>
      <c r="X31" s="433"/>
      <c r="Y31" s="431"/>
      <c r="Z31" s="432"/>
      <c r="AA31" s="432"/>
      <c r="AB31" s="432"/>
      <c r="AC31" s="432"/>
      <c r="AD31" s="432"/>
      <c r="AE31" s="432"/>
      <c r="AF31" s="433"/>
      <c r="AG31" s="431"/>
      <c r="AH31" s="432"/>
      <c r="AI31" s="432"/>
      <c r="AJ31" s="433"/>
      <c r="AK31" s="398"/>
      <c r="AL31" s="400"/>
      <c r="AM31" s="427"/>
      <c r="AN31" s="413"/>
    </row>
    <row r="32" spans="1:40" s="1" customFormat="1" ht="13.15" customHeight="1" x14ac:dyDescent="0.25">
      <c r="A32" s="130"/>
      <c r="B32" s="393">
        <f>ワークシート!A18</f>
        <v>10</v>
      </c>
      <c r="C32" s="428">
        <f>IFERROR(VLOOKUP($B32,ワークシート!$A$9:$L$28,2,FALSE),"")</f>
        <v>0</v>
      </c>
      <c r="D32" s="429"/>
      <c r="E32" s="430"/>
      <c r="F32" s="428">
        <f>IFERROR(VLOOKUP($B32,ワークシート!$A$9:$L$28,3,FALSE),"")</f>
        <v>0</v>
      </c>
      <c r="G32" s="429"/>
      <c r="H32" s="430"/>
      <c r="I32" s="393">
        <f>IFERROR(VLOOKUP($B32,ワークシート!$A$9:$L$28,4,FALSE),"")</f>
        <v>0</v>
      </c>
      <c r="J32" s="428">
        <f>IFERROR(VLOOKUP($B32,ワークシート!$A$9:$L$28,5,FALSE),"")</f>
        <v>0</v>
      </c>
      <c r="K32" s="429"/>
      <c r="L32" s="429"/>
      <c r="M32" s="430"/>
      <c r="N32" s="417">
        <f>IFERROR(VLOOKUP($B32,ワークシート!$A$9:$L$28,6,FALSE),"")</f>
        <v>0</v>
      </c>
      <c r="O32" s="418"/>
      <c r="P32" s="418"/>
      <c r="Q32" s="418"/>
      <c r="R32" s="418"/>
      <c r="S32" s="419"/>
      <c r="T32" s="428">
        <f>IFERROR(VLOOKUP($B32,ワークシート!$A$9:$L$28,7,FALSE),"")</f>
        <v>0</v>
      </c>
      <c r="U32" s="429"/>
      <c r="V32" s="429"/>
      <c r="W32" s="429"/>
      <c r="X32" s="430"/>
      <c r="Y32" s="428">
        <f>IFERROR(VLOOKUP($B32,ワークシート!$A$9:$L$28,8,FALSE),"")</f>
        <v>0</v>
      </c>
      <c r="Z32" s="429"/>
      <c r="AA32" s="429"/>
      <c r="AB32" s="429"/>
      <c r="AC32" s="429"/>
      <c r="AD32" s="429"/>
      <c r="AE32" s="429"/>
      <c r="AF32" s="430"/>
      <c r="AG32" s="428">
        <f>IFERROR(VLOOKUP($B32,ワークシート!$A$9:$L$28,9,FALSE),"")</f>
        <v>0</v>
      </c>
      <c r="AH32" s="429"/>
      <c r="AI32" s="429"/>
      <c r="AJ32" s="430"/>
      <c r="AK32" s="395"/>
      <c r="AL32" s="397"/>
      <c r="AM32" s="426" t="s">
        <v>18</v>
      </c>
      <c r="AN32" s="412" t="s">
        <v>19</v>
      </c>
    </row>
    <row r="33" spans="2:40" s="1" customFormat="1" ht="13.15" customHeight="1" x14ac:dyDescent="0.25">
      <c r="B33" s="394"/>
      <c r="C33" s="431"/>
      <c r="D33" s="432"/>
      <c r="E33" s="433"/>
      <c r="F33" s="431"/>
      <c r="G33" s="432"/>
      <c r="H33" s="433"/>
      <c r="I33" s="394"/>
      <c r="J33" s="431"/>
      <c r="K33" s="432"/>
      <c r="L33" s="432"/>
      <c r="M33" s="433"/>
      <c r="N33" s="420"/>
      <c r="O33" s="421"/>
      <c r="P33" s="421"/>
      <c r="Q33" s="421"/>
      <c r="R33" s="421"/>
      <c r="S33" s="422"/>
      <c r="T33" s="431"/>
      <c r="U33" s="432"/>
      <c r="V33" s="432"/>
      <c r="W33" s="432"/>
      <c r="X33" s="433"/>
      <c r="Y33" s="431"/>
      <c r="Z33" s="432"/>
      <c r="AA33" s="432"/>
      <c r="AB33" s="432"/>
      <c r="AC33" s="432"/>
      <c r="AD33" s="432"/>
      <c r="AE33" s="432"/>
      <c r="AF33" s="433"/>
      <c r="AG33" s="431"/>
      <c r="AH33" s="432"/>
      <c r="AI33" s="432"/>
      <c r="AJ33" s="433"/>
      <c r="AK33" s="398"/>
      <c r="AL33" s="400"/>
      <c r="AM33" s="427"/>
      <c r="AN33" s="413"/>
    </row>
    <row r="34" spans="2:40" s="1" customFormat="1" ht="13.15" customHeight="1" x14ac:dyDescent="0.25">
      <c r="B34" s="393">
        <f>ワークシート!A19</f>
        <v>11</v>
      </c>
      <c r="C34" s="428">
        <f>IFERROR(VLOOKUP($B34,ワークシート!$A$9:$L$28,2,FALSE),"")</f>
        <v>0</v>
      </c>
      <c r="D34" s="429"/>
      <c r="E34" s="430"/>
      <c r="F34" s="428">
        <f>IFERROR(VLOOKUP($B34,ワークシート!$A$9:$L$28,3,FALSE),"")</f>
        <v>0</v>
      </c>
      <c r="G34" s="429"/>
      <c r="H34" s="430"/>
      <c r="I34" s="393">
        <f>IFERROR(VLOOKUP($B34,ワークシート!$A$9:$L$28,4,FALSE),"")</f>
        <v>0</v>
      </c>
      <c r="J34" s="428">
        <f>IFERROR(VLOOKUP($B34,ワークシート!$A$9:$L$28,5,FALSE),"")</f>
        <v>0</v>
      </c>
      <c r="K34" s="429"/>
      <c r="L34" s="429"/>
      <c r="M34" s="430"/>
      <c r="N34" s="417">
        <f>IFERROR(VLOOKUP($B34,ワークシート!$A$9:$L$28,6,FALSE),"")</f>
        <v>0</v>
      </c>
      <c r="O34" s="418"/>
      <c r="P34" s="418"/>
      <c r="Q34" s="418"/>
      <c r="R34" s="418"/>
      <c r="S34" s="419"/>
      <c r="T34" s="428">
        <f>IFERROR(VLOOKUP($B34,ワークシート!$A$9:$L$28,7,FALSE),"")</f>
        <v>0</v>
      </c>
      <c r="U34" s="429"/>
      <c r="V34" s="429"/>
      <c r="W34" s="429"/>
      <c r="X34" s="430"/>
      <c r="Y34" s="428">
        <f>IFERROR(VLOOKUP($B34,ワークシート!$A$9:$L$28,8,FALSE),"")</f>
        <v>0</v>
      </c>
      <c r="Z34" s="429"/>
      <c r="AA34" s="429"/>
      <c r="AB34" s="429"/>
      <c r="AC34" s="429"/>
      <c r="AD34" s="429"/>
      <c r="AE34" s="429"/>
      <c r="AF34" s="430"/>
      <c r="AG34" s="428">
        <f>IFERROR(VLOOKUP($B34,ワークシート!$A$9:$L$28,9,FALSE),"")</f>
        <v>0</v>
      </c>
      <c r="AH34" s="429"/>
      <c r="AI34" s="429"/>
      <c r="AJ34" s="430"/>
      <c r="AK34" s="395"/>
      <c r="AL34" s="397"/>
      <c r="AM34" s="426" t="s">
        <v>18</v>
      </c>
      <c r="AN34" s="412" t="s">
        <v>19</v>
      </c>
    </row>
    <row r="35" spans="2:40" s="1" customFormat="1" ht="13.15" customHeight="1" x14ac:dyDescent="0.25">
      <c r="B35" s="394"/>
      <c r="C35" s="431"/>
      <c r="D35" s="432"/>
      <c r="E35" s="433"/>
      <c r="F35" s="431"/>
      <c r="G35" s="432"/>
      <c r="H35" s="433"/>
      <c r="I35" s="394"/>
      <c r="J35" s="431"/>
      <c r="K35" s="432"/>
      <c r="L35" s="432"/>
      <c r="M35" s="433"/>
      <c r="N35" s="420"/>
      <c r="O35" s="421"/>
      <c r="P35" s="421"/>
      <c r="Q35" s="421"/>
      <c r="R35" s="421"/>
      <c r="S35" s="422"/>
      <c r="T35" s="431"/>
      <c r="U35" s="432"/>
      <c r="V35" s="432"/>
      <c r="W35" s="432"/>
      <c r="X35" s="433"/>
      <c r="Y35" s="431"/>
      <c r="Z35" s="432"/>
      <c r="AA35" s="432"/>
      <c r="AB35" s="432"/>
      <c r="AC35" s="432"/>
      <c r="AD35" s="432"/>
      <c r="AE35" s="432"/>
      <c r="AF35" s="433"/>
      <c r="AG35" s="431"/>
      <c r="AH35" s="432"/>
      <c r="AI35" s="432"/>
      <c r="AJ35" s="433"/>
      <c r="AK35" s="398"/>
      <c r="AL35" s="400"/>
      <c r="AM35" s="427"/>
      <c r="AN35" s="413"/>
    </row>
    <row r="36" spans="2:40" s="1" customFormat="1" ht="13.15" customHeight="1" x14ac:dyDescent="0.25">
      <c r="B36" s="393">
        <f>ワークシート!A20</f>
        <v>12</v>
      </c>
      <c r="C36" s="428">
        <f>IFERROR(VLOOKUP($B36,ワークシート!$A$9:$L$28,2,FALSE),"")</f>
        <v>0</v>
      </c>
      <c r="D36" s="429"/>
      <c r="E36" s="430"/>
      <c r="F36" s="428">
        <f>IFERROR(VLOOKUP($B36,ワークシート!$A$9:$L$28,3,FALSE),"")</f>
        <v>0</v>
      </c>
      <c r="G36" s="429"/>
      <c r="H36" s="430"/>
      <c r="I36" s="393">
        <f>IFERROR(VLOOKUP($B36,ワークシート!$A$9:$L$28,4,FALSE),"")</f>
        <v>0</v>
      </c>
      <c r="J36" s="428">
        <f>IFERROR(VLOOKUP($B36,ワークシート!$A$9:$L$28,5,FALSE),"")</f>
        <v>0</v>
      </c>
      <c r="K36" s="429"/>
      <c r="L36" s="429"/>
      <c r="M36" s="430"/>
      <c r="N36" s="417">
        <f>IFERROR(VLOOKUP($B36,ワークシート!$A$9:$L$28,6,FALSE),"")</f>
        <v>0</v>
      </c>
      <c r="O36" s="418"/>
      <c r="P36" s="418"/>
      <c r="Q36" s="418"/>
      <c r="R36" s="418"/>
      <c r="S36" s="419"/>
      <c r="T36" s="428">
        <f>IFERROR(VLOOKUP($B36,ワークシート!$A$9:$L$28,7,FALSE),"")</f>
        <v>0</v>
      </c>
      <c r="U36" s="429"/>
      <c r="V36" s="429"/>
      <c r="W36" s="429"/>
      <c r="X36" s="430"/>
      <c r="Y36" s="428">
        <f>IFERROR(VLOOKUP($B36,ワークシート!$A$9:$L$28,8,FALSE),"")</f>
        <v>0</v>
      </c>
      <c r="Z36" s="429"/>
      <c r="AA36" s="429"/>
      <c r="AB36" s="429"/>
      <c r="AC36" s="429"/>
      <c r="AD36" s="429"/>
      <c r="AE36" s="429"/>
      <c r="AF36" s="430"/>
      <c r="AG36" s="428">
        <f>IFERROR(VLOOKUP($B36,ワークシート!$A$9:$L$28,9,FALSE),"")</f>
        <v>0</v>
      </c>
      <c r="AH36" s="429"/>
      <c r="AI36" s="429"/>
      <c r="AJ36" s="430"/>
      <c r="AK36" s="395"/>
      <c r="AL36" s="397"/>
      <c r="AM36" s="426" t="s">
        <v>18</v>
      </c>
      <c r="AN36" s="412" t="s">
        <v>19</v>
      </c>
    </row>
    <row r="37" spans="2:40" s="1" customFormat="1" ht="13.15" customHeight="1" x14ac:dyDescent="0.25">
      <c r="B37" s="394"/>
      <c r="C37" s="431"/>
      <c r="D37" s="432"/>
      <c r="E37" s="433"/>
      <c r="F37" s="431"/>
      <c r="G37" s="432"/>
      <c r="H37" s="433"/>
      <c r="I37" s="394"/>
      <c r="J37" s="431"/>
      <c r="K37" s="432"/>
      <c r="L37" s="432"/>
      <c r="M37" s="433"/>
      <c r="N37" s="420"/>
      <c r="O37" s="421"/>
      <c r="P37" s="421"/>
      <c r="Q37" s="421"/>
      <c r="R37" s="421"/>
      <c r="S37" s="422"/>
      <c r="T37" s="431"/>
      <c r="U37" s="432"/>
      <c r="V37" s="432"/>
      <c r="W37" s="432"/>
      <c r="X37" s="433"/>
      <c r="Y37" s="431"/>
      <c r="Z37" s="432"/>
      <c r="AA37" s="432"/>
      <c r="AB37" s="432"/>
      <c r="AC37" s="432"/>
      <c r="AD37" s="432"/>
      <c r="AE37" s="432"/>
      <c r="AF37" s="433"/>
      <c r="AG37" s="431"/>
      <c r="AH37" s="432"/>
      <c r="AI37" s="432"/>
      <c r="AJ37" s="433"/>
      <c r="AK37" s="398"/>
      <c r="AL37" s="400"/>
      <c r="AM37" s="427"/>
      <c r="AN37" s="413"/>
    </row>
    <row r="38" spans="2:40" s="1" customFormat="1" ht="13.15" customHeight="1" x14ac:dyDescent="0.25">
      <c r="B38" s="393">
        <f>ワークシート!A21</f>
        <v>13</v>
      </c>
      <c r="C38" s="428">
        <f>IFERROR(VLOOKUP($B38,ワークシート!$A$9:$L$28,2,FALSE),"")</f>
        <v>0</v>
      </c>
      <c r="D38" s="429"/>
      <c r="E38" s="430"/>
      <c r="F38" s="428">
        <f>IFERROR(VLOOKUP($B38,ワークシート!$A$9:$L$28,3,FALSE),"")</f>
        <v>0</v>
      </c>
      <c r="G38" s="429"/>
      <c r="H38" s="430"/>
      <c r="I38" s="393">
        <f>IFERROR(VLOOKUP($B38,ワークシート!$A$9:$L$28,4,FALSE),"")</f>
        <v>0</v>
      </c>
      <c r="J38" s="428">
        <f>IFERROR(VLOOKUP($B38,ワークシート!$A$9:$L$28,5,FALSE),"")</f>
        <v>0</v>
      </c>
      <c r="K38" s="429"/>
      <c r="L38" s="429"/>
      <c r="M38" s="430"/>
      <c r="N38" s="417">
        <f>IFERROR(VLOOKUP($B38,ワークシート!$A$9:$L$28,6,FALSE),"")</f>
        <v>0</v>
      </c>
      <c r="O38" s="418"/>
      <c r="P38" s="418"/>
      <c r="Q38" s="418"/>
      <c r="R38" s="418"/>
      <c r="S38" s="419"/>
      <c r="T38" s="428">
        <f>IFERROR(VLOOKUP($B38,ワークシート!$A$9:$L$28,7,FALSE),"")</f>
        <v>0</v>
      </c>
      <c r="U38" s="429"/>
      <c r="V38" s="429"/>
      <c r="W38" s="429"/>
      <c r="X38" s="430"/>
      <c r="Y38" s="428">
        <f>IFERROR(VLOOKUP($B38,ワークシート!$A$9:$L$28,8,FALSE),"")</f>
        <v>0</v>
      </c>
      <c r="Z38" s="429"/>
      <c r="AA38" s="429"/>
      <c r="AB38" s="429"/>
      <c r="AC38" s="429"/>
      <c r="AD38" s="429"/>
      <c r="AE38" s="429"/>
      <c r="AF38" s="430"/>
      <c r="AG38" s="428">
        <f>IFERROR(VLOOKUP($B38,ワークシート!$A$9:$L$28,9,FALSE),"")</f>
        <v>0</v>
      </c>
      <c r="AH38" s="429"/>
      <c r="AI38" s="429"/>
      <c r="AJ38" s="430"/>
      <c r="AK38" s="395"/>
      <c r="AL38" s="397"/>
      <c r="AM38" s="426" t="s">
        <v>18</v>
      </c>
      <c r="AN38" s="412" t="s">
        <v>19</v>
      </c>
    </row>
    <row r="39" spans="2:40" s="1" customFormat="1" ht="13.15" customHeight="1" x14ac:dyDescent="0.25">
      <c r="B39" s="394"/>
      <c r="C39" s="431"/>
      <c r="D39" s="432"/>
      <c r="E39" s="433"/>
      <c r="F39" s="431"/>
      <c r="G39" s="432"/>
      <c r="H39" s="433"/>
      <c r="I39" s="394"/>
      <c r="J39" s="431"/>
      <c r="K39" s="432"/>
      <c r="L39" s="432"/>
      <c r="M39" s="433"/>
      <c r="N39" s="420"/>
      <c r="O39" s="421"/>
      <c r="P39" s="421"/>
      <c r="Q39" s="421"/>
      <c r="R39" s="421"/>
      <c r="S39" s="422"/>
      <c r="T39" s="431"/>
      <c r="U39" s="432"/>
      <c r="V39" s="432"/>
      <c r="W39" s="432"/>
      <c r="X39" s="433"/>
      <c r="Y39" s="431"/>
      <c r="Z39" s="432"/>
      <c r="AA39" s="432"/>
      <c r="AB39" s="432"/>
      <c r="AC39" s="432"/>
      <c r="AD39" s="432"/>
      <c r="AE39" s="432"/>
      <c r="AF39" s="433"/>
      <c r="AG39" s="431"/>
      <c r="AH39" s="432"/>
      <c r="AI39" s="432"/>
      <c r="AJ39" s="433"/>
      <c r="AK39" s="398"/>
      <c r="AL39" s="400"/>
      <c r="AM39" s="427"/>
      <c r="AN39" s="413"/>
    </row>
    <row r="40" spans="2:40" s="1" customFormat="1" ht="13.15" customHeight="1" x14ac:dyDescent="0.25">
      <c r="B40" s="393">
        <f>ワークシート!A22</f>
        <v>14</v>
      </c>
      <c r="C40" s="428">
        <f>IFERROR(VLOOKUP($B40,ワークシート!$A$9:$L$28,2,FALSE),"")</f>
        <v>0</v>
      </c>
      <c r="D40" s="429"/>
      <c r="E40" s="430"/>
      <c r="F40" s="428">
        <f>IFERROR(VLOOKUP($B40,ワークシート!$A$9:$L$28,3,FALSE),"")</f>
        <v>0</v>
      </c>
      <c r="G40" s="429"/>
      <c r="H40" s="430"/>
      <c r="I40" s="393">
        <f>IFERROR(VLOOKUP($B40,ワークシート!$A$9:$L$28,4,FALSE),"")</f>
        <v>0</v>
      </c>
      <c r="J40" s="428">
        <f>IFERROR(VLOOKUP($B40,ワークシート!$A$9:$L$28,5,FALSE),"")</f>
        <v>0</v>
      </c>
      <c r="K40" s="429"/>
      <c r="L40" s="429"/>
      <c r="M40" s="430"/>
      <c r="N40" s="417">
        <f>IFERROR(VLOOKUP($B40,ワークシート!$A$9:$L$28,6,FALSE),"")</f>
        <v>0</v>
      </c>
      <c r="O40" s="418"/>
      <c r="P40" s="418"/>
      <c r="Q40" s="418"/>
      <c r="R40" s="418"/>
      <c r="S40" s="419"/>
      <c r="T40" s="428">
        <f>IFERROR(VLOOKUP($B40,ワークシート!$A$9:$L$28,7,FALSE),"")</f>
        <v>0</v>
      </c>
      <c r="U40" s="429"/>
      <c r="V40" s="429"/>
      <c r="W40" s="429"/>
      <c r="X40" s="430"/>
      <c r="Y40" s="428">
        <f>IFERROR(VLOOKUP($B40,ワークシート!$A$9:$L$28,8,FALSE),"")</f>
        <v>0</v>
      </c>
      <c r="Z40" s="429"/>
      <c r="AA40" s="429"/>
      <c r="AB40" s="429"/>
      <c r="AC40" s="429"/>
      <c r="AD40" s="429"/>
      <c r="AE40" s="429"/>
      <c r="AF40" s="430"/>
      <c r="AG40" s="428">
        <f>IFERROR(VLOOKUP($B40,ワークシート!$A$9:$L$28,9,FALSE),"")</f>
        <v>0</v>
      </c>
      <c r="AH40" s="429"/>
      <c r="AI40" s="429"/>
      <c r="AJ40" s="430"/>
      <c r="AK40" s="395"/>
      <c r="AL40" s="397"/>
      <c r="AM40" s="426" t="s">
        <v>18</v>
      </c>
      <c r="AN40" s="412" t="s">
        <v>19</v>
      </c>
    </row>
    <row r="41" spans="2:40" s="1" customFormat="1" ht="13.15" customHeight="1" x14ac:dyDescent="0.25">
      <c r="B41" s="394"/>
      <c r="C41" s="431"/>
      <c r="D41" s="432"/>
      <c r="E41" s="433"/>
      <c r="F41" s="431"/>
      <c r="G41" s="432"/>
      <c r="H41" s="433"/>
      <c r="I41" s="394"/>
      <c r="J41" s="431"/>
      <c r="K41" s="432"/>
      <c r="L41" s="432"/>
      <c r="M41" s="433"/>
      <c r="N41" s="420"/>
      <c r="O41" s="421"/>
      <c r="P41" s="421"/>
      <c r="Q41" s="421"/>
      <c r="R41" s="421"/>
      <c r="S41" s="422"/>
      <c r="T41" s="431"/>
      <c r="U41" s="432"/>
      <c r="V41" s="432"/>
      <c r="W41" s="432"/>
      <c r="X41" s="433"/>
      <c r="Y41" s="431"/>
      <c r="Z41" s="432"/>
      <c r="AA41" s="432"/>
      <c r="AB41" s="432"/>
      <c r="AC41" s="432"/>
      <c r="AD41" s="432"/>
      <c r="AE41" s="432"/>
      <c r="AF41" s="433"/>
      <c r="AG41" s="431"/>
      <c r="AH41" s="432"/>
      <c r="AI41" s="432"/>
      <c r="AJ41" s="433"/>
      <c r="AK41" s="398"/>
      <c r="AL41" s="400"/>
      <c r="AM41" s="427"/>
      <c r="AN41" s="413"/>
    </row>
    <row r="42" spans="2:40" s="1" customFormat="1" ht="13.15" customHeight="1" x14ac:dyDescent="0.25">
      <c r="B42" s="393">
        <f>ワークシート!A23</f>
        <v>15</v>
      </c>
      <c r="C42" s="428">
        <f>IFERROR(VLOOKUP($B42,ワークシート!$A$9:$L$28,2,FALSE),"")</f>
        <v>0</v>
      </c>
      <c r="D42" s="429"/>
      <c r="E42" s="430"/>
      <c r="F42" s="428">
        <f>IFERROR(VLOOKUP($B42,ワークシート!$A$9:$L$28,3,FALSE),"")</f>
        <v>0</v>
      </c>
      <c r="G42" s="429"/>
      <c r="H42" s="430"/>
      <c r="I42" s="393">
        <f>IFERROR(VLOOKUP($B42,ワークシート!$A$9:$L$28,4,FALSE),"")</f>
        <v>0</v>
      </c>
      <c r="J42" s="428">
        <f>IFERROR(VLOOKUP($B42,ワークシート!$A$9:$L$28,5,FALSE),"")</f>
        <v>0</v>
      </c>
      <c r="K42" s="429"/>
      <c r="L42" s="429"/>
      <c r="M42" s="430"/>
      <c r="N42" s="417">
        <f>IFERROR(VLOOKUP($B42,ワークシート!$A$9:$L$28,6,FALSE),"")</f>
        <v>0</v>
      </c>
      <c r="O42" s="418"/>
      <c r="P42" s="418"/>
      <c r="Q42" s="418"/>
      <c r="R42" s="418"/>
      <c r="S42" s="419"/>
      <c r="T42" s="428">
        <f>IFERROR(VLOOKUP($B42,ワークシート!$A$9:$L$28,7,FALSE),"")</f>
        <v>0</v>
      </c>
      <c r="U42" s="429"/>
      <c r="V42" s="429"/>
      <c r="W42" s="429"/>
      <c r="X42" s="430"/>
      <c r="Y42" s="428">
        <f>IFERROR(VLOOKUP($B42,ワークシート!$A$9:$L$28,8,FALSE),"")</f>
        <v>0</v>
      </c>
      <c r="Z42" s="429"/>
      <c r="AA42" s="429"/>
      <c r="AB42" s="429"/>
      <c r="AC42" s="429"/>
      <c r="AD42" s="429"/>
      <c r="AE42" s="429"/>
      <c r="AF42" s="430"/>
      <c r="AG42" s="428">
        <f>IFERROR(VLOOKUP($B42,ワークシート!$A$9:$L$28,9,FALSE),"")</f>
        <v>0</v>
      </c>
      <c r="AH42" s="429"/>
      <c r="AI42" s="429"/>
      <c r="AJ42" s="430"/>
      <c r="AK42" s="395"/>
      <c r="AL42" s="397"/>
      <c r="AM42" s="426" t="s">
        <v>18</v>
      </c>
      <c r="AN42" s="412" t="s">
        <v>19</v>
      </c>
    </row>
    <row r="43" spans="2:40" s="1" customFormat="1" ht="13.15" customHeight="1" x14ac:dyDescent="0.25">
      <c r="B43" s="394"/>
      <c r="C43" s="431"/>
      <c r="D43" s="432"/>
      <c r="E43" s="433"/>
      <c r="F43" s="431"/>
      <c r="G43" s="432"/>
      <c r="H43" s="433"/>
      <c r="I43" s="394"/>
      <c r="J43" s="431"/>
      <c r="K43" s="432"/>
      <c r="L43" s="432"/>
      <c r="M43" s="433"/>
      <c r="N43" s="420"/>
      <c r="O43" s="421"/>
      <c r="P43" s="421"/>
      <c r="Q43" s="421"/>
      <c r="R43" s="421"/>
      <c r="S43" s="422"/>
      <c r="T43" s="431"/>
      <c r="U43" s="432"/>
      <c r="V43" s="432"/>
      <c r="W43" s="432"/>
      <c r="X43" s="433"/>
      <c r="Y43" s="431"/>
      <c r="Z43" s="432"/>
      <c r="AA43" s="432"/>
      <c r="AB43" s="432"/>
      <c r="AC43" s="432"/>
      <c r="AD43" s="432"/>
      <c r="AE43" s="432"/>
      <c r="AF43" s="433"/>
      <c r="AG43" s="431"/>
      <c r="AH43" s="432"/>
      <c r="AI43" s="432"/>
      <c r="AJ43" s="433"/>
      <c r="AK43" s="398"/>
      <c r="AL43" s="400"/>
      <c r="AM43" s="427"/>
      <c r="AN43" s="413"/>
    </row>
    <row r="44" spans="2:40" s="1" customFormat="1" ht="13.15" customHeight="1" x14ac:dyDescent="0.25">
      <c r="B44" s="393">
        <f>ワークシート!A24</f>
        <v>16</v>
      </c>
      <c r="C44" s="428">
        <f>IFERROR(VLOOKUP($B44,ワークシート!$A$9:$L$28,2,FALSE),"")</f>
        <v>0</v>
      </c>
      <c r="D44" s="429"/>
      <c r="E44" s="430"/>
      <c r="F44" s="428">
        <f>IFERROR(VLOOKUP($B44,ワークシート!$A$9:$L$28,3,FALSE),"")</f>
        <v>0</v>
      </c>
      <c r="G44" s="429"/>
      <c r="H44" s="430"/>
      <c r="I44" s="393">
        <f>IFERROR(VLOOKUP($B44,ワークシート!$A$9:$L$28,4,FALSE),"")</f>
        <v>0</v>
      </c>
      <c r="J44" s="428">
        <f>IFERROR(VLOOKUP($B44,ワークシート!$A$9:$L$28,5,FALSE),"")</f>
        <v>0</v>
      </c>
      <c r="K44" s="429"/>
      <c r="L44" s="429"/>
      <c r="M44" s="430"/>
      <c r="N44" s="417">
        <f>IFERROR(VLOOKUP($B44,ワークシート!$A$9:$L$28,6,FALSE),"")</f>
        <v>0</v>
      </c>
      <c r="O44" s="418"/>
      <c r="P44" s="418"/>
      <c r="Q44" s="418"/>
      <c r="R44" s="418"/>
      <c r="S44" s="419"/>
      <c r="T44" s="428">
        <f>IFERROR(VLOOKUP($B44,ワークシート!$A$9:$L$28,7,FALSE),"")</f>
        <v>0</v>
      </c>
      <c r="U44" s="429"/>
      <c r="V44" s="429"/>
      <c r="W44" s="429"/>
      <c r="X44" s="430"/>
      <c r="Y44" s="428">
        <f>IFERROR(VLOOKUP($B44,ワークシート!$A$9:$L$28,8,FALSE),"")</f>
        <v>0</v>
      </c>
      <c r="Z44" s="429"/>
      <c r="AA44" s="429"/>
      <c r="AB44" s="429"/>
      <c r="AC44" s="429"/>
      <c r="AD44" s="429"/>
      <c r="AE44" s="429"/>
      <c r="AF44" s="430"/>
      <c r="AG44" s="428">
        <f>IFERROR(VLOOKUP($B44,ワークシート!$A$9:$L$28,9,FALSE),"")</f>
        <v>0</v>
      </c>
      <c r="AH44" s="429"/>
      <c r="AI44" s="429"/>
      <c r="AJ44" s="430"/>
      <c r="AK44" s="395"/>
      <c r="AL44" s="397"/>
      <c r="AM44" s="426" t="s">
        <v>18</v>
      </c>
      <c r="AN44" s="412" t="s">
        <v>19</v>
      </c>
    </row>
    <row r="45" spans="2:40" s="1" customFormat="1" ht="13.15" customHeight="1" x14ac:dyDescent="0.25">
      <c r="B45" s="394"/>
      <c r="C45" s="431"/>
      <c r="D45" s="432"/>
      <c r="E45" s="433"/>
      <c r="F45" s="431"/>
      <c r="G45" s="432"/>
      <c r="H45" s="433"/>
      <c r="I45" s="394"/>
      <c r="J45" s="431"/>
      <c r="K45" s="432"/>
      <c r="L45" s="432"/>
      <c r="M45" s="433"/>
      <c r="N45" s="420"/>
      <c r="O45" s="421"/>
      <c r="P45" s="421"/>
      <c r="Q45" s="421"/>
      <c r="R45" s="421"/>
      <c r="S45" s="422"/>
      <c r="T45" s="431"/>
      <c r="U45" s="432"/>
      <c r="V45" s="432"/>
      <c r="W45" s="432"/>
      <c r="X45" s="433"/>
      <c r="Y45" s="431"/>
      <c r="Z45" s="432"/>
      <c r="AA45" s="432"/>
      <c r="AB45" s="432"/>
      <c r="AC45" s="432"/>
      <c r="AD45" s="432"/>
      <c r="AE45" s="432"/>
      <c r="AF45" s="433"/>
      <c r="AG45" s="431"/>
      <c r="AH45" s="432"/>
      <c r="AI45" s="432"/>
      <c r="AJ45" s="433"/>
      <c r="AK45" s="398"/>
      <c r="AL45" s="400"/>
      <c r="AM45" s="427"/>
      <c r="AN45" s="413"/>
    </row>
    <row r="46" spans="2:40" s="1" customFormat="1" ht="13.15" customHeight="1" x14ac:dyDescent="0.25">
      <c r="B46" s="393">
        <f>ワークシート!A25</f>
        <v>17</v>
      </c>
      <c r="C46" s="428">
        <f>IFERROR(VLOOKUP($B46,ワークシート!$A$9:$L$28,2,FALSE),"")</f>
        <v>0</v>
      </c>
      <c r="D46" s="429"/>
      <c r="E46" s="430"/>
      <c r="F46" s="428">
        <f>IFERROR(VLOOKUP($B46,ワークシート!$A$9:$L$28,3,FALSE),"")</f>
        <v>0</v>
      </c>
      <c r="G46" s="429"/>
      <c r="H46" s="430"/>
      <c r="I46" s="393">
        <f>IFERROR(VLOOKUP($B46,ワークシート!$A$9:$L$28,4,FALSE),"")</f>
        <v>0</v>
      </c>
      <c r="J46" s="428">
        <f>IFERROR(VLOOKUP($B46,ワークシート!$A$9:$L$28,5,FALSE),"")</f>
        <v>0</v>
      </c>
      <c r="K46" s="429"/>
      <c r="L46" s="429"/>
      <c r="M46" s="430"/>
      <c r="N46" s="417">
        <f>IFERROR(VLOOKUP($B46,ワークシート!$A$9:$L$28,6,FALSE),"")</f>
        <v>0</v>
      </c>
      <c r="O46" s="418"/>
      <c r="P46" s="418"/>
      <c r="Q46" s="418"/>
      <c r="R46" s="418"/>
      <c r="S46" s="419"/>
      <c r="T46" s="428">
        <f>IFERROR(VLOOKUP($B46,ワークシート!$A$9:$L$28,7,FALSE),"")</f>
        <v>0</v>
      </c>
      <c r="U46" s="429"/>
      <c r="V46" s="429"/>
      <c r="W46" s="429"/>
      <c r="X46" s="430"/>
      <c r="Y46" s="428">
        <f>IFERROR(VLOOKUP($B46,ワークシート!$A$9:$L$28,8,FALSE),"")</f>
        <v>0</v>
      </c>
      <c r="Z46" s="429"/>
      <c r="AA46" s="429"/>
      <c r="AB46" s="429"/>
      <c r="AC46" s="429"/>
      <c r="AD46" s="429"/>
      <c r="AE46" s="429"/>
      <c r="AF46" s="430"/>
      <c r="AG46" s="428">
        <f>IFERROR(VLOOKUP($B46,ワークシート!$A$9:$L$28,9,FALSE),"")</f>
        <v>0</v>
      </c>
      <c r="AH46" s="429"/>
      <c r="AI46" s="429"/>
      <c r="AJ46" s="430"/>
      <c r="AK46" s="395"/>
      <c r="AL46" s="397"/>
      <c r="AM46" s="426" t="s">
        <v>18</v>
      </c>
      <c r="AN46" s="412" t="s">
        <v>19</v>
      </c>
    </row>
    <row r="47" spans="2:40" s="1" customFormat="1" ht="13.15" customHeight="1" x14ac:dyDescent="0.25">
      <c r="B47" s="394"/>
      <c r="C47" s="431"/>
      <c r="D47" s="432"/>
      <c r="E47" s="433"/>
      <c r="F47" s="431"/>
      <c r="G47" s="432"/>
      <c r="H47" s="433"/>
      <c r="I47" s="394"/>
      <c r="J47" s="431"/>
      <c r="K47" s="432"/>
      <c r="L47" s="432"/>
      <c r="M47" s="433"/>
      <c r="N47" s="420"/>
      <c r="O47" s="421"/>
      <c r="P47" s="421"/>
      <c r="Q47" s="421"/>
      <c r="R47" s="421"/>
      <c r="S47" s="422"/>
      <c r="T47" s="431"/>
      <c r="U47" s="432"/>
      <c r="V47" s="432"/>
      <c r="W47" s="432"/>
      <c r="X47" s="433"/>
      <c r="Y47" s="431"/>
      <c r="Z47" s="432"/>
      <c r="AA47" s="432"/>
      <c r="AB47" s="432"/>
      <c r="AC47" s="432"/>
      <c r="AD47" s="432"/>
      <c r="AE47" s="432"/>
      <c r="AF47" s="433"/>
      <c r="AG47" s="431"/>
      <c r="AH47" s="432"/>
      <c r="AI47" s="432"/>
      <c r="AJ47" s="433"/>
      <c r="AK47" s="398"/>
      <c r="AL47" s="400"/>
      <c r="AM47" s="427"/>
      <c r="AN47" s="413"/>
    </row>
    <row r="48" spans="2:40" s="1" customFormat="1" ht="13.15" customHeight="1" x14ac:dyDescent="0.25">
      <c r="B48" s="393">
        <f>ワークシート!A26</f>
        <v>18</v>
      </c>
      <c r="C48" s="428">
        <f>IFERROR(VLOOKUP($B48,ワークシート!$A$9:$L$28,2,FALSE),"")</f>
        <v>0</v>
      </c>
      <c r="D48" s="429"/>
      <c r="E48" s="430"/>
      <c r="F48" s="428">
        <f>IFERROR(VLOOKUP($B48,ワークシート!$A$9:$L$28,3,FALSE),"")</f>
        <v>0</v>
      </c>
      <c r="G48" s="429"/>
      <c r="H48" s="430"/>
      <c r="I48" s="393">
        <f>IFERROR(VLOOKUP($B48,ワークシート!$A$9:$L$28,4,FALSE),"")</f>
        <v>0</v>
      </c>
      <c r="J48" s="428">
        <f>IFERROR(VLOOKUP($B48,ワークシート!$A$9:$L$28,5,FALSE),"")</f>
        <v>0</v>
      </c>
      <c r="K48" s="429"/>
      <c r="L48" s="429"/>
      <c r="M48" s="430"/>
      <c r="N48" s="417">
        <f>IFERROR(VLOOKUP($B48,ワークシート!$A$9:$L$28,6,FALSE),"")</f>
        <v>0</v>
      </c>
      <c r="O48" s="418"/>
      <c r="P48" s="418"/>
      <c r="Q48" s="418"/>
      <c r="R48" s="418"/>
      <c r="S48" s="419"/>
      <c r="T48" s="428">
        <f>IFERROR(VLOOKUP($B48,ワークシート!$A$9:$L$28,7,FALSE),"")</f>
        <v>0</v>
      </c>
      <c r="U48" s="429"/>
      <c r="V48" s="429"/>
      <c r="W48" s="429"/>
      <c r="X48" s="430"/>
      <c r="Y48" s="428">
        <f>IFERROR(VLOOKUP($B48,ワークシート!$A$9:$L$28,8,FALSE),"")</f>
        <v>0</v>
      </c>
      <c r="Z48" s="429"/>
      <c r="AA48" s="429"/>
      <c r="AB48" s="429"/>
      <c r="AC48" s="429"/>
      <c r="AD48" s="429"/>
      <c r="AE48" s="429"/>
      <c r="AF48" s="430"/>
      <c r="AG48" s="428">
        <f>IFERROR(VLOOKUP($B48,ワークシート!$A$9:$L$28,9,FALSE),"")</f>
        <v>0</v>
      </c>
      <c r="AH48" s="429"/>
      <c r="AI48" s="429"/>
      <c r="AJ48" s="430"/>
      <c r="AK48" s="395"/>
      <c r="AL48" s="397"/>
      <c r="AM48" s="426" t="s">
        <v>18</v>
      </c>
      <c r="AN48" s="412" t="s">
        <v>19</v>
      </c>
    </row>
    <row r="49" spans="2:40" s="1" customFormat="1" ht="13.15" customHeight="1" x14ac:dyDescent="0.25">
      <c r="B49" s="394"/>
      <c r="C49" s="431"/>
      <c r="D49" s="432"/>
      <c r="E49" s="433"/>
      <c r="F49" s="431"/>
      <c r="G49" s="432"/>
      <c r="H49" s="433"/>
      <c r="I49" s="394"/>
      <c r="J49" s="431"/>
      <c r="K49" s="432"/>
      <c r="L49" s="432"/>
      <c r="M49" s="433"/>
      <c r="N49" s="420"/>
      <c r="O49" s="421"/>
      <c r="P49" s="421"/>
      <c r="Q49" s="421"/>
      <c r="R49" s="421"/>
      <c r="S49" s="422"/>
      <c r="T49" s="431"/>
      <c r="U49" s="432"/>
      <c r="V49" s="432"/>
      <c r="W49" s="432"/>
      <c r="X49" s="433"/>
      <c r="Y49" s="431"/>
      <c r="Z49" s="432"/>
      <c r="AA49" s="432"/>
      <c r="AB49" s="432"/>
      <c r="AC49" s="432"/>
      <c r="AD49" s="432"/>
      <c r="AE49" s="432"/>
      <c r="AF49" s="433"/>
      <c r="AG49" s="431"/>
      <c r="AH49" s="432"/>
      <c r="AI49" s="432"/>
      <c r="AJ49" s="433"/>
      <c r="AK49" s="398"/>
      <c r="AL49" s="400"/>
      <c r="AM49" s="427"/>
      <c r="AN49" s="413"/>
    </row>
    <row r="50" spans="2:40" s="1" customFormat="1" ht="13.15" customHeight="1" x14ac:dyDescent="0.25">
      <c r="B50" s="393">
        <f>ワークシート!A27</f>
        <v>19</v>
      </c>
      <c r="C50" s="428">
        <f>IFERROR(VLOOKUP($B50,ワークシート!$A$9:$L$28,2,FALSE),"")</f>
        <v>0</v>
      </c>
      <c r="D50" s="429"/>
      <c r="E50" s="430"/>
      <c r="F50" s="428">
        <f>IFERROR(VLOOKUP($B50,ワークシート!$A$9:$L$28,3,FALSE),"")</f>
        <v>0</v>
      </c>
      <c r="G50" s="429"/>
      <c r="H50" s="430"/>
      <c r="I50" s="393">
        <f>IFERROR(VLOOKUP($B50,ワークシート!$A$9:$L$28,4,FALSE),"")</f>
        <v>0</v>
      </c>
      <c r="J50" s="428">
        <f>IFERROR(VLOOKUP($B50,ワークシート!$A$9:$L$28,5,FALSE),"")</f>
        <v>0</v>
      </c>
      <c r="K50" s="429"/>
      <c r="L50" s="429"/>
      <c r="M50" s="430"/>
      <c r="N50" s="417">
        <f>IFERROR(VLOOKUP($B50,ワークシート!$A$9:$L$28,6,FALSE),"")</f>
        <v>0</v>
      </c>
      <c r="O50" s="418"/>
      <c r="P50" s="418"/>
      <c r="Q50" s="418"/>
      <c r="R50" s="418"/>
      <c r="S50" s="419"/>
      <c r="T50" s="428">
        <f>IFERROR(VLOOKUP($B50,ワークシート!$A$9:$L$28,7,FALSE),"")</f>
        <v>0</v>
      </c>
      <c r="U50" s="429"/>
      <c r="V50" s="429"/>
      <c r="W50" s="429"/>
      <c r="X50" s="430"/>
      <c r="Y50" s="428">
        <f>IFERROR(VLOOKUP($B50,ワークシート!$A$9:$L$28,8,FALSE),"")</f>
        <v>0</v>
      </c>
      <c r="Z50" s="429"/>
      <c r="AA50" s="429"/>
      <c r="AB50" s="429"/>
      <c r="AC50" s="429"/>
      <c r="AD50" s="429"/>
      <c r="AE50" s="429"/>
      <c r="AF50" s="430"/>
      <c r="AG50" s="428">
        <f>IFERROR(VLOOKUP($B50,ワークシート!$A$9:$L$28,9,FALSE),"")</f>
        <v>0</v>
      </c>
      <c r="AH50" s="429"/>
      <c r="AI50" s="429"/>
      <c r="AJ50" s="430"/>
      <c r="AK50" s="395"/>
      <c r="AL50" s="397"/>
      <c r="AM50" s="426" t="s">
        <v>18</v>
      </c>
      <c r="AN50" s="412" t="s">
        <v>19</v>
      </c>
    </row>
    <row r="51" spans="2:40" s="1" customFormat="1" ht="13.15" customHeight="1" x14ac:dyDescent="0.25">
      <c r="B51" s="394"/>
      <c r="C51" s="431"/>
      <c r="D51" s="432"/>
      <c r="E51" s="433"/>
      <c r="F51" s="431"/>
      <c r="G51" s="432"/>
      <c r="H51" s="433"/>
      <c r="I51" s="394"/>
      <c r="J51" s="431"/>
      <c r="K51" s="432"/>
      <c r="L51" s="432"/>
      <c r="M51" s="433"/>
      <c r="N51" s="420"/>
      <c r="O51" s="421"/>
      <c r="P51" s="421"/>
      <c r="Q51" s="421"/>
      <c r="R51" s="421"/>
      <c r="S51" s="422"/>
      <c r="T51" s="431"/>
      <c r="U51" s="432"/>
      <c r="V51" s="432"/>
      <c r="W51" s="432"/>
      <c r="X51" s="433"/>
      <c r="Y51" s="431"/>
      <c r="Z51" s="432"/>
      <c r="AA51" s="432"/>
      <c r="AB51" s="432"/>
      <c r="AC51" s="432"/>
      <c r="AD51" s="432"/>
      <c r="AE51" s="432"/>
      <c r="AF51" s="433"/>
      <c r="AG51" s="431"/>
      <c r="AH51" s="432"/>
      <c r="AI51" s="432"/>
      <c r="AJ51" s="433"/>
      <c r="AK51" s="398"/>
      <c r="AL51" s="400"/>
      <c r="AM51" s="427"/>
      <c r="AN51" s="413"/>
    </row>
    <row r="52" spans="2:40" s="1" customFormat="1" ht="13.15" customHeight="1" x14ac:dyDescent="0.25">
      <c r="B52" s="393">
        <f>ワークシート!A28</f>
        <v>20</v>
      </c>
      <c r="C52" s="428">
        <f>IFERROR(VLOOKUP($B52,ワークシート!$A$9:$L$28,2,FALSE),"")</f>
        <v>0</v>
      </c>
      <c r="D52" s="429"/>
      <c r="E52" s="430"/>
      <c r="F52" s="428">
        <f>IFERROR(VLOOKUP($B52,ワークシート!$A$9:$L$28,3,FALSE),"")</f>
        <v>0</v>
      </c>
      <c r="G52" s="429"/>
      <c r="H52" s="430"/>
      <c r="I52" s="393">
        <f>IFERROR(VLOOKUP($B52,ワークシート!$A$9:$L$28,4,FALSE),"")</f>
        <v>0</v>
      </c>
      <c r="J52" s="428">
        <f>IFERROR(VLOOKUP($B52,ワークシート!$A$9:$L$28,5,FALSE),"")</f>
        <v>0</v>
      </c>
      <c r="K52" s="429"/>
      <c r="L52" s="429"/>
      <c r="M52" s="430"/>
      <c r="N52" s="417">
        <f>IFERROR(VLOOKUP($B52,ワークシート!$A$9:$L$28,6,FALSE),"")</f>
        <v>0</v>
      </c>
      <c r="O52" s="418"/>
      <c r="P52" s="418"/>
      <c r="Q52" s="418"/>
      <c r="R52" s="418"/>
      <c r="S52" s="419"/>
      <c r="T52" s="428">
        <f>IFERROR(VLOOKUP($B52,ワークシート!$A$9:$L$28,7,FALSE),"")</f>
        <v>0</v>
      </c>
      <c r="U52" s="429"/>
      <c r="V52" s="429"/>
      <c r="W52" s="429"/>
      <c r="X52" s="430"/>
      <c r="Y52" s="428">
        <f>IFERROR(VLOOKUP($B52,ワークシート!$A$9:$L$28,8,FALSE),"")</f>
        <v>0</v>
      </c>
      <c r="Z52" s="429"/>
      <c r="AA52" s="429"/>
      <c r="AB52" s="429"/>
      <c r="AC52" s="429"/>
      <c r="AD52" s="429"/>
      <c r="AE52" s="429"/>
      <c r="AF52" s="430"/>
      <c r="AG52" s="428">
        <f>IFERROR(VLOOKUP($B52,ワークシート!$A$9:$L$28,9,FALSE),"")</f>
        <v>0</v>
      </c>
      <c r="AH52" s="429"/>
      <c r="AI52" s="429"/>
      <c r="AJ52" s="430"/>
      <c r="AK52" s="395"/>
      <c r="AL52" s="397"/>
      <c r="AM52" s="426" t="s">
        <v>18</v>
      </c>
      <c r="AN52" s="412" t="s">
        <v>19</v>
      </c>
    </row>
    <row r="53" spans="2:40" s="1" customFormat="1" ht="13.15" customHeight="1" x14ac:dyDescent="0.25">
      <c r="B53" s="394"/>
      <c r="C53" s="431"/>
      <c r="D53" s="432"/>
      <c r="E53" s="433"/>
      <c r="F53" s="431"/>
      <c r="G53" s="432"/>
      <c r="H53" s="433"/>
      <c r="I53" s="394"/>
      <c r="J53" s="431"/>
      <c r="K53" s="432"/>
      <c r="L53" s="432"/>
      <c r="M53" s="433"/>
      <c r="N53" s="420"/>
      <c r="O53" s="421"/>
      <c r="P53" s="421"/>
      <c r="Q53" s="421"/>
      <c r="R53" s="421"/>
      <c r="S53" s="422"/>
      <c r="T53" s="431"/>
      <c r="U53" s="432"/>
      <c r="V53" s="432"/>
      <c r="W53" s="432"/>
      <c r="X53" s="433"/>
      <c r="Y53" s="431"/>
      <c r="Z53" s="432"/>
      <c r="AA53" s="432"/>
      <c r="AB53" s="432"/>
      <c r="AC53" s="432"/>
      <c r="AD53" s="432"/>
      <c r="AE53" s="432"/>
      <c r="AF53" s="433"/>
      <c r="AG53" s="431"/>
      <c r="AH53" s="432"/>
      <c r="AI53" s="432"/>
      <c r="AJ53" s="433"/>
      <c r="AK53" s="398"/>
      <c r="AL53" s="400"/>
      <c r="AM53" s="427"/>
      <c r="AN53" s="413"/>
    </row>
    <row r="54" spans="2:40" s="1" customFormat="1" ht="13.15" customHeight="1" x14ac:dyDescent="0.25">
      <c r="B54" s="2"/>
      <c r="W54" s="449"/>
      <c r="X54" s="449"/>
      <c r="Y54" s="449" t="s">
        <v>236</v>
      </c>
      <c r="Z54" s="449"/>
      <c r="AA54" s="396">
        <v>7</v>
      </c>
      <c r="AB54" s="396"/>
      <c r="AC54" s="449" t="s">
        <v>1</v>
      </c>
      <c r="AD54" s="396">
        <v>5</v>
      </c>
      <c r="AE54" s="396"/>
      <c r="AF54" s="449" t="s">
        <v>230</v>
      </c>
      <c r="AG54" s="396">
        <v>14</v>
      </c>
      <c r="AH54" s="396"/>
      <c r="AI54" s="449" t="s">
        <v>229</v>
      </c>
    </row>
    <row r="55" spans="2:40" s="1" customFormat="1" ht="13.15" customHeight="1" x14ac:dyDescent="0.25">
      <c r="B55" s="3"/>
      <c r="C55" s="451" t="s">
        <v>50</v>
      </c>
      <c r="D55" s="451"/>
      <c r="E55" s="451"/>
      <c r="F55" s="451"/>
      <c r="G55" s="451"/>
      <c r="H55" s="451"/>
      <c r="I55" s="451"/>
      <c r="J55" s="451"/>
      <c r="K55" s="451"/>
      <c r="L55" s="451"/>
      <c r="M55" s="451"/>
      <c r="N55" s="451"/>
      <c r="O55" s="451"/>
      <c r="P55" s="451"/>
      <c r="Q55" s="451"/>
      <c r="R55" s="451"/>
      <c r="S55" s="125"/>
      <c r="T55" s="125"/>
      <c r="U55" s="131"/>
      <c r="V55" s="125"/>
      <c r="W55" s="450"/>
      <c r="X55" s="450"/>
      <c r="Y55" s="450"/>
      <c r="Z55" s="450"/>
      <c r="AA55" s="392"/>
      <c r="AB55" s="392"/>
      <c r="AC55" s="450"/>
      <c r="AD55" s="392"/>
      <c r="AE55" s="392"/>
      <c r="AF55" s="450"/>
      <c r="AG55" s="392"/>
      <c r="AH55" s="392"/>
      <c r="AI55" s="450"/>
      <c r="AJ55" s="132"/>
      <c r="AK55" s="132"/>
    </row>
    <row r="56" spans="2:40" s="1" customFormat="1" ht="13.15" customHeight="1" x14ac:dyDescent="0.25">
      <c r="B56" s="3"/>
      <c r="C56" s="451"/>
      <c r="D56" s="451"/>
      <c r="E56" s="451"/>
      <c r="F56" s="451"/>
      <c r="G56" s="451"/>
      <c r="H56" s="451"/>
      <c r="I56" s="451"/>
      <c r="J56" s="451"/>
      <c r="K56" s="451"/>
      <c r="L56" s="451"/>
      <c r="M56" s="451"/>
      <c r="N56" s="451"/>
      <c r="O56" s="451"/>
      <c r="P56" s="451"/>
      <c r="Q56" s="451"/>
      <c r="R56" s="451"/>
      <c r="S56" s="131"/>
      <c r="T56" s="131" t="s">
        <v>231</v>
      </c>
      <c r="V56" s="125"/>
      <c r="W56" s="125"/>
      <c r="X56" s="125"/>
      <c r="Y56" s="131" t="s">
        <v>249</v>
      </c>
      <c r="Z56" s="131"/>
      <c r="AA56" s="131"/>
      <c r="AB56" s="131"/>
      <c r="AC56" s="131"/>
      <c r="AD56" s="131"/>
      <c r="AE56" s="131"/>
      <c r="AF56" s="125"/>
      <c r="AG56" s="125"/>
      <c r="AH56" s="125"/>
      <c r="AI56" s="125"/>
      <c r="AJ56" s="125"/>
      <c r="AK56" s="125"/>
    </row>
    <row r="57" spans="2:40" s="1" customFormat="1" ht="13.15" customHeight="1" x14ac:dyDescent="0.25">
      <c r="B57" s="3"/>
      <c r="C57" s="131"/>
      <c r="D57" s="133"/>
      <c r="E57" s="131"/>
      <c r="F57" s="131"/>
      <c r="G57" s="131"/>
      <c r="H57" s="131"/>
      <c r="I57" s="131"/>
      <c r="J57" s="131"/>
      <c r="K57" s="131"/>
      <c r="L57" s="131"/>
      <c r="M57" s="131"/>
      <c r="N57" s="131"/>
      <c r="O57" s="131"/>
      <c r="Q57" s="131"/>
      <c r="R57" s="131"/>
      <c r="S57" s="131"/>
      <c r="T57" s="452" t="s">
        <v>22</v>
      </c>
      <c r="U57" s="452"/>
      <c r="V57" s="452"/>
      <c r="W57" s="125"/>
      <c r="X57" s="125"/>
      <c r="Y57" s="131" t="s">
        <v>248</v>
      </c>
      <c r="Z57" s="131"/>
      <c r="AA57" s="131"/>
      <c r="AB57" s="131"/>
      <c r="AC57" s="131"/>
      <c r="AD57" s="131"/>
      <c r="AE57" s="131"/>
      <c r="AF57" s="125"/>
      <c r="AG57" s="132"/>
      <c r="AH57" s="132"/>
      <c r="AI57" s="132"/>
      <c r="AJ57" s="132"/>
      <c r="AK57" s="132"/>
      <c r="AL57" s="134"/>
    </row>
    <row r="58" spans="2:40" s="1" customFormat="1" ht="13.15" customHeight="1" x14ac:dyDescent="0.25">
      <c r="B58" s="3"/>
      <c r="C58" s="133"/>
      <c r="D58" s="133"/>
      <c r="E58" s="131"/>
      <c r="F58" s="131"/>
      <c r="G58" s="131"/>
      <c r="H58" s="131"/>
      <c r="I58" s="131"/>
      <c r="J58" s="131"/>
      <c r="K58" s="131"/>
      <c r="L58" s="131"/>
      <c r="M58" s="131"/>
      <c r="N58" s="131"/>
      <c r="O58" s="131"/>
      <c r="P58" s="131"/>
      <c r="Q58" s="131"/>
      <c r="R58" s="131"/>
      <c r="S58" s="131"/>
      <c r="T58" s="452"/>
      <c r="U58" s="452"/>
      <c r="V58" s="452"/>
      <c r="W58" s="125"/>
      <c r="X58" s="125"/>
      <c r="Y58" s="131"/>
      <c r="Z58" s="131"/>
      <c r="AA58" s="131"/>
      <c r="AB58" s="131"/>
      <c r="AC58" s="131"/>
      <c r="AD58" s="131"/>
      <c r="AE58" s="131"/>
      <c r="AF58" s="131" t="s">
        <v>250</v>
      </c>
      <c r="AG58" s="125"/>
      <c r="AH58" s="125"/>
      <c r="AI58" s="125"/>
      <c r="AJ58" s="125"/>
      <c r="AK58" s="125"/>
    </row>
    <row r="59" spans="2:40" s="1" customFormat="1" ht="13.15" customHeight="1" x14ac:dyDescent="0.25">
      <c r="B59" s="3"/>
      <c r="C59" s="133"/>
      <c r="D59" s="133"/>
      <c r="E59" s="131"/>
      <c r="F59" s="131"/>
      <c r="G59" s="131"/>
      <c r="H59" s="131"/>
      <c r="I59" s="131"/>
      <c r="J59" s="131"/>
      <c r="K59" s="131"/>
      <c r="L59" s="131"/>
      <c r="M59" s="131"/>
      <c r="N59" s="131"/>
      <c r="O59" s="131"/>
      <c r="P59" s="131"/>
      <c r="Q59" s="131"/>
      <c r="R59" s="131"/>
      <c r="S59" s="131"/>
      <c r="T59" s="131"/>
      <c r="V59" s="125"/>
      <c r="W59" s="125"/>
      <c r="X59" s="125"/>
      <c r="Y59" s="448"/>
      <c r="Z59" s="448"/>
      <c r="AA59" s="448"/>
      <c r="AB59" s="448"/>
      <c r="AC59" s="448"/>
      <c r="AD59" s="448"/>
      <c r="AE59" s="448"/>
      <c r="AF59" s="448"/>
      <c r="AG59" s="448"/>
      <c r="AH59" s="448"/>
      <c r="AI59" s="448"/>
      <c r="AJ59" s="448"/>
      <c r="AK59" s="125"/>
      <c r="AL59" s="185"/>
    </row>
    <row r="60" spans="2:40" ht="13.15" customHeight="1" x14ac:dyDescent="0.25">
      <c r="T60" s="131" t="s">
        <v>135</v>
      </c>
      <c r="Y60" s="448"/>
      <c r="Z60" s="448"/>
      <c r="AA60" s="448"/>
      <c r="AB60" s="448"/>
      <c r="AC60" s="448"/>
      <c r="AD60" s="448"/>
      <c r="AE60" s="448"/>
      <c r="AF60" s="448"/>
      <c r="AG60" s="448"/>
      <c r="AH60" s="448"/>
      <c r="AI60" s="448"/>
      <c r="AJ60" s="448"/>
      <c r="AL60" s="185" t="s">
        <v>134</v>
      </c>
    </row>
    <row r="61" spans="2:40" ht="13.15" customHeight="1" x14ac:dyDescent="0.25"/>
    <row r="62" spans="2:40" ht="13.15" customHeight="1" x14ac:dyDescent="0.25"/>
    <row r="63" spans="2:40" ht="13.15" customHeight="1" x14ac:dyDescent="0.25"/>
    <row r="64" spans="2:40" ht="13.15" customHeight="1" x14ac:dyDescent="0.25"/>
    <row r="65" ht="13.15" customHeight="1" x14ac:dyDescent="0.25"/>
    <row r="66" ht="13.15" customHeight="1" x14ac:dyDescent="0.25"/>
    <row r="67" ht="13.15" customHeight="1" x14ac:dyDescent="0.25"/>
    <row r="68" ht="13.15" customHeight="1" x14ac:dyDescent="0.25"/>
    <row r="69" ht="13.15" customHeight="1" x14ac:dyDescent="0.25"/>
    <row r="70" ht="13.15" customHeight="1" x14ac:dyDescent="0.25"/>
  </sheetData>
  <sheetProtection sheet="1" objects="1" scenarios="1"/>
  <mergeCells count="279">
    <mergeCell ref="T57:V58"/>
    <mergeCell ref="W54:X55"/>
    <mergeCell ref="T46:X47"/>
    <mergeCell ref="T48:X49"/>
    <mergeCell ref="T50:X51"/>
    <mergeCell ref="T52:X53"/>
    <mergeCell ref="Y36:AF37"/>
    <mergeCell ref="Y38:AF39"/>
    <mergeCell ref="Y40:AF41"/>
    <mergeCell ref="Y42:AF43"/>
    <mergeCell ref="Y44:AF45"/>
    <mergeCell ref="Y46:AF47"/>
    <mergeCell ref="Y48:AF49"/>
    <mergeCell ref="AA54:AB55"/>
    <mergeCell ref="AD54:AE55"/>
    <mergeCell ref="Y26:AF27"/>
    <mergeCell ref="Y28:AF29"/>
    <mergeCell ref="Y30:AF31"/>
    <mergeCell ref="Y32:AF33"/>
    <mergeCell ref="Y34:AF35"/>
    <mergeCell ref="Y50:AF51"/>
    <mergeCell ref="Y52:AF53"/>
    <mergeCell ref="T24:X25"/>
    <mergeCell ref="T26:X27"/>
    <mergeCell ref="T38:X39"/>
    <mergeCell ref="T40:X41"/>
    <mergeCell ref="J38:M39"/>
    <mergeCell ref="N38:S39"/>
    <mergeCell ref="J36:M37"/>
    <mergeCell ref="N34:S35"/>
    <mergeCell ref="J34:M35"/>
    <mergeCell ref="AN36:AN37"/>
    <mergeCell ref="AN38:AN39"/>
    <mergeCell ref="AG38:AJ39"/>
    <mergeCell ref="AI54:AI55"/>
    <mergeCell ref="AF54:AF55"/>
    <mergeCell ref="AC54:AC55"/>
    <mergeCell ref="Y54:Z55"/>
    <mergeCell ref="N42:S43"/>
    <mergeCell ref="N40:S41"/>
    <mergeCell ref="N44:S45"/>
    <mergeCell ref="C55:R56"/>
    <mergeCell ref="N46:S47"/>
    <mergeCell ref="J46:M47"/>
    <mergeCell ref="J44:M45"/>
    <mergeCell ref="J42:M43"/>
    <mergeCell ref="J40:M41"/>
    <mergeCell ref="AG46:AJ47"/>
    <mergeCell ref="T42:X43"/>
    <mergeCell ref="AM36:AM37"/>
    <mergeCell ref="AG36:AJ37"/>
    <mergeCell ref="AK36:AL37"/>
    <mergeCell ref="AM34:AM35"/>
    <mergeCell ref="AM30:AM31"/>
    <mergeCell ref="AM26:AM27"/>
    <mergeCell ref="AM22:AM23"/>
    <mergeCell ref="AN26:AN27"/>
    <mergeCell ref="AG26:AJ27"/>
    <mergeCell ref="AK26:AL27"/>
    <mergeCell ref="AK28:AL29"/>
    <mergeCell ref="AM28:AM29"/>
    <mergeCell ref="AN28:AN29"/>
    <mergeCell ref="AG28:AJ29"/>
    <mergeCell ref="AK24:AL25"/>
    <mergeCell ref="AM32:AM33"/>
    <mergeCell ref="AN32:AN33"/>
    <mergeCell ref="AN34:AN35"/>
    <mergeCell ref="J32:M33"/>
    <mergeCell ref="N32:S33"/>
    <mergeCell ref="J20:M21"/>
    <mergeCell ref="N30:S31"/>
    <mergeCell ref="N26:S27"/>
    <mergeCell ref="N36:S37"/>
    <mergeCell ref="AK20:AL21"/>
    <mergeCell ref="J28:M29"/>
    <mergeCell ref="AG24:AJ25"/>
    <mergeCell ref="J24:M25"/>
    <mergeCell ref="N24:S25"/>
    <mergeCell ref="T20:X21"/>
    <mergeCell ref="T22:X23"/>
    <mergeCell ref="T28:X29"/>
    <mergeCell ref="T30:X31"/>
    <mergeCell ref="T32:X33"/>
    <mergeCell ref="T34:X35"/>
    <mergeCell ref="T36:X37"/>
    <mergeCell ref="AG32:AJ33"/>
    <mergeCell ref="AK32:AL33"/>
    <mergeCell ref="AG34:AJ35"/>
    <mergeCell ref="Y20:AF21"/>
    <mergeCell ref="Y22:AF23"/>
    <mergeCell ref="Y24:AF25"/>
    <mergeCell ref="F28:H29"/>
    <mergeCell ref="I26:I27"/>
    <mergeCell ref="F30:H31"/>
    <mergeCell ref="I24:I25"/>
    <mergeCell ref="I32:I33"/>
    <mergeCell ref="B10:C11"/>
    <mergeCell ref="D10:J11"/>
    <mergeCell ref="B12:B13"/>
    <mergeCell ref="C13:E13"/>
    <mergeCell ref="F13:H13"/>
    <mergeCell ref="J13:M13"/>
    <mergeCell ref="C12:M12"/>
    <mergeCell ref="C20:E21"/>
    <mergeCell ref="F20:H21"/>
    <mergeCell ref="B20:B21"/>
    <mergeCell ref="J16:M17"/>
    <mergeCell ref="F14:H15"/>
    <mergeCell ref="I30:I31"/>
    <mergeCell ref="I16:I17"/>
    <mergeCell ref="J30:M31"/>
    <mergeCell ref="J26:M27"/>
    <mergeCell ref="F26:H27"/>
    <mergeCell ref="F22:H23"/>
    <mergeCell ref="F24:H25"/>
    <mergeCell ref="I28:I29"/>
    <mergeCell ref="N28:S29"/>
    <mergeCell ref="I22:I23"/>
    <mergeCell ref="J22:M23"/>
    <mergeCell ref="I34:I35"/>
    <mergeCell ref="AB10:AL10"/>
    <mergeCell ref="AN14:AN15"/>
    <mergeCell ref="N22:S23"/>
    <mergeCell ref="N14:S15"/>
    <mergeCell ref="N16:S17"/>
    <mergeCell ref="N13:O13"/>
    <mergeCell ref="AK14:AL15"/>
    <mergeCell ref="AK16:AL17"/>
    <mergeCell ref="P13:Q13"/>
    <mergeCell ref="R13:S13"/>
    <mergeCell ref="T13:X13"/>
    <mergeCell ref="AN20:AN21"/>
    <mergeCell ref="AG20:AJ21"/>
    <mergeCell ref="N12:S12"/>
    <mergeCell ref="N20:S21"/>
    <mergeCell ref="N18:S19"/>
    <mergeCell ref="AN16:AN17"/>
    <mergeCell ref="AG16:AJ17"/>
    <mergeCell ref="AK34:AL35"/>
    <mergeCell ref="F16:H17"/>
    <mergeCell ref="J18:M19"/>
    <mergeCell ref="F18:H19"/>
    <mergeCell ref="I20:I21"/>
    <mergeCell ref="I18:I19"/>
    <mergeCell ref="AM16:AM17"/>
    <mergeCell ref="T16:X17"/>
    <mergeCell ref="Y16:AF17"/>
    <mergeCell ref="T18:X19"/>
    <mergeCell ref="AM20:AM21"/>
    <mergeCell ref="AM18:AM19"/>
    <mergeCell ref="Y18:AF19"/>
    <mergeCell ref="AF3:AG3"/>
    <mergeCell ref="I14:I15"/>
    <mergeCell ref="AG14:AJ15"/>
    <mergeCell ref="AI3:AK3"/>
    <mergeCell ref="AB5:AN5"/>
    <mergeCell ref="Y13:AF13"/>
    <mergeCell ref="Y12:AF12"/>
    <mergeCell ref="T12:X12"/>
    <mergeCell ref="AG12:AJ13"/>
    <mergeCell ref="AB6:AN6"/>
    <mergeCell ref="AK12:AN12"/>
    <mergeCell ref="AK13:AL13"/>
    <mergeCell ref="AM13:AN13"/>
    <mergeCell ref="AB8:AL8"/>
    <mergeCell ref="AB9:AL9"/>
    <mergeCell ref="W4:AM4"/>
    <mergeCell ref="AM14:AM15"/>
    <mergeCell ref="J14:M15"/>
    <mergeCell ref="T14:X15"/>
    <mergeCell ref="Y14:AF15"/>
    <mergeCell ref="F32:H33"/>
    <mergeCell ref="I40:I41"/>
    <mergeCell ref="F38:H39"/>
    <mergeCell ref="I38:I39"/>
    <mergeCell ref="B40:B41"/>
    <mergeCell ref="C40:E41"/>
    <mergeCell ref="F40:H41"/>
    <mergeCell ref="A15:A31"/>
    <mergeCell ref="B16:B17"/>
    <mergeCell ref="C16:E17"/>
    <mergeCell ref="B14:B15"/>
    <mergeCell ref="C14:E15"/>
    <mergeCell ref="C26:E27"/>
    <mergeCell ref="B18:B19"/>
    <mergeCell ref="C24:E25"/>
    <mergeCell ref="C18:E19"/>
    <mergeCell ref="B22:B23"/>
    <mergeCell ref="B26:B27"/>
    <mergeCell ref="B24:B25"/>
    <mergeCell ref="C22:E23"/>
    <mergeCell ref="B30:B31"/>
    <mergeCell ref="C30:E31"/>
    <mergeCell ref="B28:B29"/>
    <mergeCell ref="C28:E29"/>
    <mergeCell ref="C36:E37"/>
    <mergeCell ref="B34:B35"/>
    <mergeCell ref="C34:E35"/>
    <mergeCell ref="F34:H35"/>
    <mergeCell ref="I44:I45"/>
    <mergeCell ref="B42:B43"/>
    <mergeCell ref="C42:E43"/>
    <mergeCell ref="F42:H43"/>
    <mergeCell ref="I42:I43"/>
    <mergeCell ref="B38:B39"/>
    <mergeCell ref="C38:E39"/>
    <mergeCell ref="I52:I53"/>
    <mergeCell ref="N52:S53"/>
    <mergeCell ref="I50:I51"/>
    <mergeCell ref="J50:M51"/>
    <mergeCell ref="N50:S51"/>
    <mergeCell ref="B50:B51"/>
    <mergeCell ref="C50:E51"/>
    <mergeCell ref="F50:H51"/>
    <mergeCell ref="B52:B53"/>
    <mergeCell ref="C52:E53"/>
    <mergeCell ref="F52:H53"/>
    <mergeCell ref="J52:M53"/>
    <mergeCell ref="AN18:AN19"/>
    <mergeCell ref="AG18:AJ19"/>
    <mergeCell ref="AK18:AL19"/>
    <mergeCell ref="AN22:AN23"/>
    <mergeCell ref="AG22:AJ23"/>
    <mergeCell ref="AK22:AL23"/>
    <mergeCell ref="AM24:AM25"/>
    <mergeCell ref="AN24:AN25"/>
    <mergeCell ref="AN30:AN31"/>
    <mergeCell ref="AG30:AJ31"/>
    <mergeCell ref="AK30:AL31"/>
    <mergeCell ref="B32:B33"/>
    <mergeCell ref="C32:E33"/>
    <mergeCell ref="I36:I37"/>
    <mergeCell ref="F36:H37"/>
    <mergeCell ref="AM44:AM45"/>
    <mergeCell ref="AK46:AL47"/>
    <mergeCell ref="AM46:AM47"/>
    <mergeCell ref="AG48:AJ49"/>
    <mergeCell ref="AK42:AL43"/>
    <mergeCell ref="B46:B47"/>
    <mergeCell ref="C46:E47"/>
    <mergeCell ref="F46:H47"/>
    <mergeCell ref="I46:I47"/>
    <mergeCell ref="B48:B49"/>
    <mergeCell ref="C48:E49"/>
    <mergeCell ref="F48:H49"/>
    <mergeCell ref="N48:S49"/>
    <mergeCell ref="J48:M49"/>
    <mergeCell ref="I48:I49"/>
    <mergeCell ref="B44:B45"/>
    <mergeCell ref="C44:E45"/>
    <mergeCell ref="F44:H45"/>
    <mergeCell ref="T44:X45"/>
    <mergeCell ref="B36:B37"/>
    <mergeCell ref="AM42:AM43"/>
    <mergeCell ref="AK38:AL39"/>
    <mergeCell ref="AM38:AM39"/>
    <mergeCell ref="AM52:AM53"/>
    <mergeCell ref="AM40:AM41"/>
    <mergeCell ref="AN40:AN41"/>
    <mergeCell ref="AG40:AJ41"/>
    <mergeCell ref="AK40:AL41"/>
    <mergeCell ref="AN42:AN43"/>
    <mergeCell ref="AN44:AN45"/>
    <mergeCell ref="AG44:AJ45"/>
    <mergeCell ref="AK44:AL45"/>
    <mergeCell ref="AM48:AM49"/>
    <mergeCell ref="AN48:AN49"/>
    <mergeCell ref="AN46:AN47"/>
    <mergeCell ref="AK48:AL49"/>
    <mergeCell ref="AG42:AJ43"/>
    <mergeCell ref="AG54:AH55"/>
    <mergeCell ref="Y59:AJ60"/>
    <mergeCell ref="AN52:AN53"/>
    <mergeCell ref="AK52:AL53"/>
    <mergeCell ref="AG50:AJ51"/>
    <mergeCell ref="AG52:AJ53"/>
    <mergeCell ref="AN50:AN51"/>
    <mergeCell ref="AK50:AL51"/>
    <mergeCell ref="AM50:AM51"/>
  </mergeCells>
  <phoneticPr fontId="2"/>
  <pageMargins left="0.39370078740157483" right="0.19685039370078741" top="0.39370078740157483" bottom="0.39370078740157483" header="0.51181102362204722" footer="0.51181102362204722"/>
  <pageSetup paperSize="9" orientation="portrait"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B46"/>
  <sheetViews>
    <sheetView showGridLines="0" showZeros="0" zoomScale="57" zoomScaleNormal="57" workbookViewId="0"/>
  </sheetViews>
  <sheetFormatPr defaultRowHeight="12.75" x14ac:dyDescent="0.25"/>
  <cols>
    <col min="1" max="1" width="4" customWidth="1"/>
    <col min="2" max="2" width="7.46484375" customWidth="1"/>
    <col min="3" max="3" width="10.265625" customWidth="1"/>
    <col min="4" max="17" width="4.3984375" customWidth="1"/>
    <col min="18" max="19" width="4.265625" customWidth="1"/>
    <col min="20" max="20" width="24.46484375" customWidth="1"/>
    <col min="21" max="21" width="17.73046875" customWidth="1"/>
    <col min="22" max="25" width="4.1328125" customWidth="1"/>
    <col min="26" max="28" width="6.59765625" customWidth="1"/>
    <col min="29" max="29" width="3.86328125" customWidth="1"/>
  </cols>
  <sheetData>
    <row r="1" spans="1:28" ht="20.100000000000001" customHeight="1" x14ac:dyDescent="0.25">
      <c r="A1" s="196"/>
    </row>
    <row r="2" spans="1:28" ht="13.5" customHeight="1" x14ac:dyDescent="0.25">
      <c r="A2" s="490" t="s">
        <v>256</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row>
    <row r="3" spans="1:28" ht="13.5" customHeight="1" x14ac:dyDescent="0.25">
      <c r="A3" s="490"/>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row>
    <row r="4" spans="1:28" ht="13.5" customHeight="1" x14ac:dyDescent="0.25">
      <c r="A4" s="197"/>
      <c r="B4" s="197"/>
      <c r="C4" s="197"/>
      <c r="D4" s="197"/>
      <c r="E4" s="197"/>
      <c r="F4" s="197" t="s">
        <v>257</v>
      </c>
      <c r="G4" s="197"/>
      <c r="H4" s="197"/>
      <c r="I4" s="197"/>
      <c r="J4" s="197"/>
      <c r="K4" s="197"/>
      <c r="L4" s="197"/>
      <c r="M4" s="197"/>
      <c r="N4" s="197"/>
      <c r="O4" s="197"/>
      <c r="P4" s="197"/>
      <c r="Q4" s="197"/>
      <c r="R4" s="197"/>
      <c r="S4" s="197"/>
      <c r="T4" s="197"/>
      <c r="U4" s="197"/>
      <c r="V4" s="197"/>
      <c r="W4" s="496" t="str">
        <f>ワークシート!K5</f>
        <v>令和 7年 5月 日</v>
      </c>
      <c r="X4" s="496"/>
      <c r="Y4" s="496"/>
      <c r="Z4" s="496"/>
      <c r="AA4" s="496"/>
      <c r="AB4" s="496"/>
    </row>
    <row r="5" spans="1:28" ht="18" customHeight="1" x14ac:dyDescent="0.25">
      <c r="A5" s="197"/>
      <c r="B5" s="197"/>
      <c r="C5" s="197"/>
      <c r="D5" s="197"/>
      <c r="E5" s="491" t="s">
        <v>258</v>
      </c>
      <c r="F5" s="491"/>
      <c r="G5" s="491"/>
      <c r="H5" s="491"/>
      <c r="I5" s="491"/>
      <c r="J5" s="491"/>
      <c r="K5" s="491"/>
      <c r="L5" s="491"/>
      <c r="M5" s="491"/>
      <c r="N5" s="491"/>
      <c r="O5" s="197"/>
      <c r="P5" s="197"/>
      <c r="Q5" s="492" t="s">
        <v>259</v>
      </c>
      <c r="R5" s="492"/>
      <c r="S5" s="492"/>
      <c r="T5" s="492"/>
      <c r="U5" s="197"/>
      <c r="V5" s="197"/>
      <c r="W5" s="496"/>
      <c r="X5" s="496"/>
      <c r="Y5" s="496"/>
      <c r="Z5" s="496"/>
      <c r="AA5" s="496"/>
      <c r="AB5" s="496"/>
    </row>
    <row r="6" spans="1:28" ht="18" customHeight="1" x14ac:dyDescent="0.25">
      <c r="A6" s="197"/>
      <c r="B6" s="197"/>
      <c r="C6" s="197"/>
      <c r="D6" s="197"/>
      <c r="E6" s="197"/>
      <c r="F6" s="197"/>
      <c r="G6" s="197"/>
      <c r="H6" s="197"/>
      <c r="I6" s="197"/>
      <c r="J6" s="197"/>
      <c r="K6" s="197"/>
      <c r="L6" s="197"/>
      <c r="M6" s="197"/>
      <c r="N6" s="197"/>
      <c r="O6" s="197"/>
      <c r="P6" s="197"/>
      <c r="Q6" s="492"/>
      <c r="R6" s="492"/>
      <c r="S6" s="492"/>
      <c r="T6" s="492"/>
      <c r="U6" s="197"/>
      <c r="V6" s="197"/>
      <c r="W6" s="197"/>
      <c r="X6" s="197"/>
      <c r="Y6" s="197"/>
      <c r="Z6" s="197"/>
      <c r="AA6" s="197"/>
      <c r="AB6" s="197"/>
    </row>
    <row r="7" spans="1:28" ht="18" customHeight="1" x14ac:dyDescent="0.25">
      <c r="A7" s="197" t="s">
        <v>263</v>
      </c>
      <c r="B7" s="197"/>
      <c r="C7" s="197"/>
      <c r="D7" s="197"/>
      <c r="E7" s="197"/>
      <c r="F7" s="197"/>
      <c r="G7" s="197"/>
      <c r="H7" s="197"/>
      <c r="I7" s="197"/>
      <c r="J7" s="197"/>
      <c r="K7" s="197"/>
      <c r="L7" s="197"/>
      <c r="M7" s="197"/>
      <c r="N7" s="197"/>
      <c r="O7" s="197"/>
      <c r="P7" s="197"/>
      <c r="Q7" s="493" t="s">
        <v>264</v>
      </c>
      <c r="R7" s="493"/>
      <c r="S7" s="493"/>
      <c r="T7" s="494">
        <f>ワークシート!C3</f>
        <v>0</v>
      </c>
      <c r="U7" s="495"/>
      <c r="V7" s="495"/>
      <c r="W7" s="495"/>
      <c r="X7" s="495"/>
      <c r="Y7" s="495"/>
      <c r="Z7" s="495"/>
      <c r="AA7" s="495"/>
      <c r="AB7" s="495"/>
    </row>
    <row r="8" spans="1:28" ht="18" customHeight="1" x14ac:dyDescent="0.25">
      <c r="A8" s="197"/>
      <c r="B8" s="197"/>
      <c r="C8" s="197"/>
      <c r="D8" s="197"/>
      <c r="E8" s="199"/>
      <c r="F8" s="199"/>
      <c r="G8" s="199"/>
      <c r="H8" s="199"/>
      <c r="I8" s="199"/>
      <c r="J8" s="199"/>
      <c r="K8" s="199"/>
      <c r="L8" s="199"/>
      <c r="M8" s="199"/>
      <c r="N8" s="197"/>
      <c r="O8" s="197"/>
      <c r="P8" s="197"/>
      <c r="Q8" s="468"/>
      <c r="R8" s="468"/>
      <c r="S8" s="468"/>
      <c r="T8" s="471"/>
      <c r="U8" s="471"/>
      <c r="V8" s="471"/>
      <c r="W8" s="471"/>
      <c r="X8" s="471"/>
      <c r="Y8" s="471"/>
      <c r="Z8" s="471"/>
      <c r="AA8" s="471"/>
      <c r="AB8" s="471"/>
    </row>
    <row r="9" spans="1:28" ht="18" customHeight="1" x14ac:dyDescent="0.25">
      <c r="A9" s="197"/>
      <c r="B9" s="197"/>
      <c r="C9" s="197"/>
      <c r="D9" s="492" t="s">
        <v>265</v>
      </c>
      <c r="E9" s="492"/>
      <c r="F9" s="492"/>
      <c r="G9" s="492"/>
      <c r="H9" s="492"/>
      <c r="I9" s="492"/>
      <c r="J9" s="492"/>
      <c r="K9" s="492"/>
      <c r="L9" s="492"/>
      <c r="M9" s="492"/>
      <c r="N9" s="492"/>
      <c r="O9" s="197"/>
      <c r="P9" s="197"/>
      <c r="Q9" s="467" t="s">
        <v>266</v>
      </c>
      <c r="R9" s="467"/>
      <c r="S9" s="467"/>
      <c r="T9" s="469">
        <f>ワークシート!C4</f>
        <v>0</v>
      </c>
      <c r="U9" s="470"/>
      <c r="V9" s="470"/>
      <c r="W9" s="470"/>
      <c r="X9" s="470"/>
      <c r="Y9" s="470"/>
      <c r="Z9" s="470"/>
      <c r="AA9" s="470"/>
      <c r="AB9" s="470"/>
    </row>
    <row r="10" spans="1:28" ht="18" customHeight="1" x14ac:dyDescent="0.25">
      <c r="A10" s="197"/>
      <c r="B10" s="197"/>
      <c r="C10" s="197"/>
      <c r="D10" s="200"/>
      <c r="E10" s="200"/>
      <c r="F10" s="200"/>
      <c r="G10" s="200"/>
      <c r="H10" s="200"/>
      <c r="I10" s="200"/>
      <c r="J10" s="200"/>
      <c r="K10" s="201"/>
      <c r="L10" s="201"/>
      <c r="M10" s="201"/>
      <c r="N10" s="201"/>
      <c r="O10" s="197"/>
      <c r="P10" s="197"/>
      <c r="Q10" s="468"/>
      <c r="R10" s="468"/>
      <c r="S10" s="468"/>
      <c r="T10" s="471"/>
      <c r="U10" s="471"/>
      <c r="V10" s="471"/>
      <c r="W10" s="471"/>
      <c r="X10" s="471"/>
      <c r="Y10" s="471"/>
      <c r="Z10" s="471"/>
      <c r="AA10" s="471"/>
      <c r="AB10" s="471"/>
    </row>
    <row r="11" spans="1:28" ht="18" customHeight="1" x14ac:dyDescent="0.25">
      <c r="A11" s="197" t="s">
        <v>267</v>
      </c>
      <c r="B11" s="197"/>
      <c r="C11" s="197"/>
      <c r="D11" s="492" t="s">
        <v>268</v>
      </c>
      <c r="E11" s="492"/>
      <c r="F11" s="492"/>
      <c r="G11" s="492"/>
      <c r="H11" s="492"/>
      <c r="I11" s="492"/>
      <c r="J11" s="492"/>
      <c r="K11" s="497"/>
      <c r="L11" s="195">
        <f>ワークシート!K2</f>
        <v>7</v>
      </c>
      <c r="M11" s="493" t="s">
        <v>269</v>
      </c>
      <c r="N11" s="498"/>
      <c r="O11" s="497"/>
      <c r="P11" s="197"/>
      <c r="Q11" s="467" t="s">
        <v>270</v>
      </c>
      <c r="R11" s="467"/>
      <c r="S11" s="467"/>
      <c r="T11" s="469">
        <f>ワークシート!C5</f>
        <v>0</v>
      </c>
      <c r="U11" s="470"/>
      <c r="V11" s="470"/>
      <c r="W11" s="470"/>
      <c r="X11" s="470"/>
      <c r="Y11" s="470"/>
      <c r="Z11" s="470"/>
      <c r="AA11" s="470"/>
      <c r="AB11" s="470"/>
    </row>
    <row r="12" spans="1:28" ht="18" customHeight="1" x14ac:dyDescent="0.25">
      <c r="A12" s="197"/>
      <c r="B12" s="197"/>
      <c r="C12" s="197"/>
      <c r="D12" s="198"/>
      <c r="E12" s="198"/>
      <c r="F12" s="198"/>
      <c r="G12" s="198"/>
      <c r="H12" s="198"/>
      <c r="I12" s="198"/>
      <c r="J12" s="198"/>
      <c r="K12" s="201"/>
      <c r="L12" s="201"/>
      <c r="M12" s="201"/>
      <c r="N12" s="201"/>
      <c r="O12" s="197"/>
      <c r="P12" s="197"/>
      <c r="Q12" s="468"/>
      <c r="R12" s="468"/>
      <c r="S12" s="468"/>
      <c r="T12" s="471"/>
      <c r="U12" s="471"/>
      <c r="V12" s="471"/>
      <c r="W12" s="471"/>
      <c r="X12" s="471"/>
      <c r="Y12" s="471"/>
      <c r="Z12" s="471"/>
      <c r="AA12" s="471"/>
      <c r="AB12" s="471"/>
    </row>
    <row r="13" spans="1:28" ht="18" customHeight="1" x14ac:dyDescent="0.25">
      <c r="A13" s="197"/>
      <c r="B13" s="197"/>
      <c r="C13" s="197"/>
      <c r="D13" s="492" t="s">
        <v>271</v>
      </c>
      <c r="E13" s="492"/>
      <c r="F13" s="492"/>
      <c r="G13" s="492"/>
      <c r="H13" s="492"/>
      <c r="I13" s="492"/>
      <c r="J13" s="492"/>
      <c r="K13" s="492"/>
      <c r="L13" s="492"/>
      <c r="M13" s="492"/>
      <c r="N13" s="492"/>
      <c r="O13" s="197"/>
      <c r="P13" s="197"/>
      <c r="Q13" s="467" t="s">
        <v>272</v>
      </c>
      <c r="R13" s="467"/>
      <c r="S13" s="467"/>
      <c r="T13" s="470">
        <f>ワークシート!H5</f>
        <v>0</v>
      </c>
      <c r="U13" s="470"/>
      <c r="V13" s="470"/>
      <c r="W13" s="470"/>
      <c r="X13" s="470"/>
      <c r="Y13" s="470"/>
      <c r="Z13" s="470"/>
      <c r="AA13" s="470"/>
      <c r="AB13" s="470"/>
    </row>
    <row r="14" spans="1:28" ht="18" customHeight="1" x14ac:dyDescent="0.25">
      <c r="A14" s="197"/>
      <c r="B14" s="197"/>
      <c r="C14" s="197"/>
      <c r="O14" s="197"/>
      <c r="P14" s="197"/>
      <c r="Q14" s="468"/>
      <c r="R14" s="468"/>
      <c r="S14" s="468"/>
      <c r="T14" s="471"/>
      <c r="U14" s="471"/>
      <c r="V14" s="471"/>
      <c r="W14" s="471"/>
      <c r="X14" s="471"/>
      <c r="Y14" s="471"/>
      <c r="Z14" s="471"/>
      <c r="AA14" s="471"/>
      <c r="AB14" s="471"/>
    </row>
    <row r="15" spans="1:28" ht="18" customHeight="1" x14ac:dyDescent="0.25">
      <c r="A15" s="197"/>
      <c r="B15" s="197"/>
      <c r="C15" s="197"/>
      <c r="D15" s="197"/>
      <c r="E15" s="197"/>
      <c r="F15" s="197"/>
      <c r="G15" s="197"/>
      <c r="H15" s="197"/>
      <c r="I15" s="197"/>
      <c r="J15" s="197"/>
      <c r="K15" s="197"/>
      <c r="L15" s="197"/>
      <c r="M15" s="197"/>
      <c r="N15" s="197"/>
      <c r="O15" s="197"/>
      <c r="P15" s="197"/>
      <c r="Q15" s="467" t="s">
        <v>273</v>
      </c>
      <c r="R15" s="467"/>
      <c r="S15" s="467"/>
      <c r="T15" s="469">
        <f>ワークシート!C6</f>
        <v>0</v>
      </c>
      <c r="U15" s="470"/>
      <c r="V15" s="470"/>
      <c r="W15" s="470"/>
      <c r="X15" s="470"/>
      <c r="Y15" s="470"/>
      <c r="Z15" s="470"/>
      <c r="AA15" s="470"/>
      <c r="AB15" s="470"/>
    </row>
    <row r="16" spans="1:28" ht="18" customHeight="1" x14ac:dyDescent="0.25">
      <c r="A16" s="197" t="s">
        <v>257</v>
      </c>
      <c r="B16" s="197"/>
      <c r="C16" s="197"/>
      <c r="D16" s="197"/>
      <c r="E16" s="197"/>
      <c r="F16" s="197"/>
      <c r="G16" s="197"/>
      <c r="H16" s="197"/>
      <c r="I16" s="197"/>
      <c r="J16" s="197"/>
      <c r="K16" s="197"/>
      <c r="L16" s="197"/>
      <c r="M16" s="197"/>
      <c r="N16" s="197"/>
      <c r="O16" s="197"/>
      <c r="P16" s="197"/>
      <c r="Q16" s="468"/>
      <c r="R16" s="468"/>
      <c r="S16" s="468"/>
      <c r="T16" s="471"/>
      <c r="U16" s="471"/>
      <c r="V16" s="471"/>
      <c r="W16" s="471"/>
      <c r="X16" s="471"/>
      <c r="Y16" s="471"/>
      <c r="Z16" s="471"/>
      <c r="AA16" s="471"/>
      <c r="AB16" s="471"/>
    </row>
    <row r="17" spans="1:28" ht="10.15" customHeight="1" thickBot="1" x14ac:dyDescent="0.3">
      <c r="A17" s="196"/>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row>
    <row r="18" spans="1:28" ht="43.15" customHeight="1" thickBot="1" x14ac:dyDescent="0.3">
      <c r="A18" s="197"/>
      <c r="B18" s="474" t="s">
        <v>274</v>
      </c>
      <c r="C18" s="475"/>
      <c r="D18" s="475"/>
      <c r="E18" s="475"/>
      <c r="F18" s="475"/>
      <c r="G18" s="476"/>
      <c r="H18" s="481" t="s">
        <v>275</v>
      </c>
      <c r="I18" s="482"/>
      <c r="J18" s="482"/>
      <c r="K18" s="482"/>
      <c r="L18" s="482"/>
      <c r="M18" s="482"/>
      <c r="N18" s="482"/>
      <c r="O18" s="483"/>
      <c r="P18" s="199"/>
      <c r="Q18" s="199"/>
      <c r="R18" s="199"/>
      <c r="S18" s="199"/>
      <c r="T18" s="199"/>
      <c r="U18" s="199"/>
      <c r="V18" s="199"/>
      <c r="W18" s="199"/>
      <c r="X18" s="199"/>
      <c r="Y18" s="199"/>
      <c r="Z18" s="199"/>
      <c r="AA18" s="199"/>
      <c r="AB18" s="199"/>
    </row>
    <row r="19" spans="1:28" ht="43.15" customHeight="1" thickBot="1" x14ac:dyDescent="0.3">
      <c r="A19" s="197"/>
      <c r="B19" s="477">
        <f>ワークシート!H3</f>
        <v>0</v>
      </c>
      <c r="C19" s="478"/>
      <c r="D19" s="478"/>
      <c r="E19" s="478"/>
      <c r="F19" s="478"/>
      <c r="G19" s="479"/>
      <c r="H19" s="477">
        <f>ワークシート!H4</f>
        <v>0</v>
      </c>
      <c r="I19" s="478"/>
      <c r="J19" s="478"/>
      <c r="K19" s="478"/>
      <c r="L19" s="478"/>
      <c r="M19" s="478"/>
      <c r="N19" s="478"/>
      <c r="O19" s="479"/>
      <c r="P19" s="199"/>
      <c r="Q19" s="199"/>
      <c r="R19" s="199"/>
      <c r="S19" s="199"/>
      <c r="T19" s="199"/>
      <c r="U19" s="199"/>
      <c r="V19" s="199"/>
      <c r="W19" s="199"/>
      <c r="X19" s="199"/>
      <c r="Y19" s="199"/>
      <c r="Z19" s="199"/>
      <c r="AA19" s="199"/>
      <c r="AB19" s="199"/>
    </row>
    <row r="20" spans="1:28" ht="43.15" customHeight="1" thickBot="1" x14ac:dyDescent="0.3">
      <c r="A20" s="202"/>
      <c r="B20" s="472" t="s">
        <v>276</v>
      </c>
      <c r="C20" s="474" t="s">
        <v>277</v>
      </c>
      <c r="D20" s="475"/>
      <c r="E20" s="475"/>
      <c r="F20" s="475"/>
      <c r="G20" s="475"/>
      <c r="H20" s="475"/>
      <c r="I20" s="475"/>
      <c r="J20" s="475"/>
      <c r="K20" s="476"/>
      <c r="L20" s="481" t="s">
        <v>278</v>
      </c>
      <c r="M20" s="482"/>
      <c r="N20" s="482"/>
      <c r="O20" s="482"/>
      <c r="P20" s="482"/>
      <c r="Q20" s="483"/>
      <c r="R20" s="481" t="s">
        <v>279</v>
      </c>
      <c r="S20" s="482"/>
      <c r="T20" s="483"/>
      <c r="U20" s="481" t="s">
        <v>280</v>
      </c>
      <c r="V20" s="482"/>
      <c r="W20" s="482"/>
      <c r="X20" s="482"/>
      <c r="Y20" s="483"/>
      <c r="Z20" s="481" t="s">
        <v>281</v>
      </c>
      <c r="AA20" s="482"/>
      <c r="AB20" s="483"/>
    </row>
    <row r="21" spans="1:28" ht="43.15" customHeight="1" thickBot="1" x14ac:dyDescent="0.3">
      <c r="A21" s="202"/>
      <c r="B21" s="473"/>
      <c r="C21" s="203" t="s">
        <v>282</v>
      </c>
      <c r="D21" s="474" t="s">
        <v>283</v>
      </c>
      <c r="E21" s="475"/>
      <c r="F21" s="476"/>
      <c r="G21" s="203" t="s">
        <v>284</v>
      </c>
      <c r="H21" s="474" t="s">
        <v>285</v>
      </c>
      <c r="I21" s="475"/>
      <c r="J21" s="475"/>
      <c r="K21" s="475"/>
      <c r="L21" s="474" t="s">
        <v>185</v>
      </c>
      <c r="M21" s="475"/>
      <c r="N21" s="475" t="s">
        <v>186</v>
      </c>
      <c r="O21" s="475"/>
      <c r="P21" s="475" t="s">
        <v>187</v>
      </c>
      <c r="Q21" s="476"/>
      <c r="R21" s="487"/>
      <c r="S21" s="487"/>
      <c r="T21" s="488"/>
      <c r="U21" s="489"/>
      <c r="V21" s="487"/>
      <c r="W21" s="487"/>
      <c r="X21" s="487"/>
      <c r="Y21" s="488"/>
      <c r="Z21" s="489"/>
      <c r="AA21" s="487"/>
      <c r="AB21" s="488"/>
    </row>
    <row r="22" spans="1:28" ht="43.15" customHeight="1" thickBot="1" x14ac:dyDescent="0.3">
      <c r="A22" s="480" t="s">
        <v>286</v>
      </c>
      <c r="B22" s="204">
        <f>ワークシート!A9</f>
        <v>1</v>
      </c>
      <c r="C22" s="205">
        <f>ワークシート!B9</f>
        <v>0</v>
      </c>
      <c r="D22" s="453">
        <f>ワークシート!C9</f>
        <v>0</v>
      </c>
      <c r="E22" s="454"/>
      <c r="F22" s="455"/>
      <c r="G22" s="205">
        <f>ワークシート!D9</f>
        <v>0</v>
      </c>
      <c r="H22" s="453">
        <f>ワークシート!E9</f>
        <v>0</v>
      </c>
      <c r="I22" s="454"/>
      <c r="J22" s="454"/>
      <c r="K22" s="455"/>
      <c r="L22" s="484">
        <f>ワークシート!F9</f>
        <v>0</v>
      </c>
      <c r="M22" s="485"/>
      <c r="N22" s="485"/>
      <c r="O22" s="485"/>
      <c r="P22" s="485"/>
      <c r="Q22" s="486"/>
      <c r="R22" s="464">
        <f>ワークシート!J9</f>
        <v>0</v>
      </c>
      <c r="S22" s="465"/>
      <c r="T22" s="466"/>
      <c r="U22" s="459">
        <f>ワークシート!L9</f>
        <v>0</v>
      </c>
      <c r="V22" s="460"/>
      <c r="W22" s="460"/>
      <c r="X22" s="460"/>
      <c r="Y22" s="461"/>
      <c r="Z22" s="499"/>
      <c r="AA22" s="500"/>
      <c r="AB22" s="501"/>
    </row>
    <row r="23" spans="1:28" ht="43.15" customHeight="1" thickBot="1" x14ac:dyDescent="0.3">
      <c r="A23" s="480"/>
      <c r="B23" s="204">
        <f>ワークシート!A10</f>
        <v>2</v>
      </c>
      <c r="C23" s="205">
        <f>ワークシート!B10</f>
        <v>0</v>
      </c>
      <c r="D23" s="453">
        <f>ワークシート!C10</f>
        <v>0</v>
      </c>
      <c r="E23" s="454"/>
      <c r="F23" s="455"/>
      <c r="G23" s="205">
        <f>ワークシート!D10</f>
        <v>0</v>
      </c>
      <c r="H23" s="453">
        <f>ワークシート!E10</f>
        <v>0</v>
      </c>
      <c r="I23" s="454"/>
      <c r="J23" s="454"/>
      <c r="K23" s="455"/>
      <c r="L23" s="456">
        <f>ワークシート!F10</f>
        <v>0</v>
      </c>
      <c r="M23" s="457"/>
      <c r="N23" s="457"/>
      <c r="O23" s="457"/>
      <c r="P23" s="457"/>
      <c r="Q23" s="458"/>
      <c r="R23" s="464">
        <f>ワークシート!J10</f>
        <v>0</v>
      </c>
      <c r="S23" s="465"/>
      <c r="T23" s="466"/>
      <c r="U23" s="459">
        <f>ワークシート!L10</f>
        <v>0</v>
      </c>
      <c r="V23" s="460"/>
      <c r="W23" s="460"/>
      <c r="X23" s="460"/>
      <c r="Y23" s="461"/>
      <c r="Z23" s="499"/>
      <c r="AA23" s="500"/>
      <c r="AB23" s="501"/>
    </row>
    <row r="24" spans="1:28" ht="43.15" customHeight="1" thickBot="1" x14ac:dyDescent="0.3">
      <c r="A24" s="480"/>
      <c r="B24" s="204">
        <f>ワークシート!A11</f>
        <v>3</v>
      </c>
      <c r="C24" s="205">
        <f>ワークシート!B11</f>
        <v>0</v>
      </c>
      <c r="D24" s="453">
        <f>ワークシート!C11</f>
        <v>0</v>
      </c>
      <c r="E24" s="454"/>
      <c r="F24" s="455"/>
      <c r="G24" s="205">
        <f>ワークシート!D11</f>
        <v>0</v>
      </c>
      <c r="H24" s="453">
        <f>ワークシート!E11</f>
        <v>0</v>
      </c>
      <c r="I24" s="454"/>
      <c r="J24" s="454"/>
      <c r="K24" s="455"/>
      <c r="L24" s="456">
        <f>ワークシート!F11</f>
        <v>0</v>
      </c>
      <c r="M24" s="457"/>
      <c r="N24" s="457"/>
      <c r="O24" s="457"/>
      <c r="P24" s="457"/>
      <c r="Q24" s="458"/>
      <c r="R24" s="464">
        <f>ワークシート!J11</f>
        <v>0</v>
      </c>
      <c r="S24" s="465"/>
      <c r="T24" s="466"/>
      <c r="U24" s="459">
        <f>ワークシート!L11</f>
        <v>0</v>
      </c>
      <c r="V24" s="460"/>
      <c r="W24" s="460"/>
      <c r="X24" s="460"/>
      <c r="Y24" s="461"/>
      <c r="Z24" s="499"/>
      <c r="AA24" s="500"/>
      <c r="AB24" s="501"/>
    </row>
    <row r="25" spans="1:28" ht="43.15" customHeight="1" thickBot="1" x14ac:dyDescent="0.3">
      <c r="A25" s="480"/>
      <c r="B25" s="204">
        <f>ワークシート!A12</f>
        <v>4</v>
      </c>
      <c r="C25" s="205">
        <f>ワークシート!B12</f>
        <v>0</v>
      </c>
      <c r="D25" s="453">
        <f>ワークシート!C12</f>
        <v>0</v>
      </c>
      <c r="E25" s="454"/>
      <c r="F25" s="455"/>
      <c r="G25" s="205">
        <f>ワークシート!D12</f>
        <v>0</v>
      </c>
      <c r="H25" s="453">
        <f>ワークシート!E12</f>
        <v>0</v>
      </c>
      <c r="I25" s="454"/>
      <c r="J25" s="454"/>
      <c r="K25" s="455"/>
      <c r="L25" s="456">
        <f>ワークシート!F12</f>
        <v>0</v>
      </c>
      <c r="M25" s="457"/>
      <c r="N25" s="457"/>
      <c r="O25" s="457"/>
      <c r="P25" s="457"/>
      <c r="Q25" s="458"/>
      <c r="R25" s="464">
        <f>ワークシート!J12</f>
        <v>0</v>
      </c>
      <c r="S25" s="465"/>
      <c r="T25" s="466"/>
      <c r="U25" s="459">
        <f>ワークシート!L12</f>
        <v>0</v>
      </c>
      <c r="V25" s="460"/>
      <c r="W25" s="460"/>
      <c r="X25" s="460"/>
      <c r="Y25" s="461"/>
      <c r="Z25" s="499"/>
      <c r="AA25" s="500"/>
      <c r="AB25" s="501"/>
    </row>
    <row r="26" spans="1:28" ht="43.15" customHeight="1" thickBot="1" x14ac:dyDescent="0.3">
      <c r="A26" s="480"/>
      <c r="B26" s="204">
        <f>ワークシート!A13</f>
        <v>5</v>
      </c>
      <c r="C26" s="205">
        <f>ワークシート!B13</f>
        <v>0</v>
      </c>
      <c r="D26" s="453">
        <f>ワークシート!C13</f>
        <v>0</v>
      </c>
      <c r="E26" s="454"/>
      <c r="F26" s="455"/>
      <c r="G26" s="205">
        <f>ワークシート!D13</f>
        <v>0</v>
      </c>
      <c r="H26" s="453">
        <f>ワークシート!E13</f>
        <v>0</v>
      </c>
      <c r="I26" s="454"/>
      <c r="J26" s="454"/>
      <c r="K26" s="455"/>
      <c r="L26" s="456">
        <f>ワークシート!F13</f>
        <v>0</v>
      </c>
      <c r="M26" s="457"/>
      <c r="N26" s="457"/>
      <c r="O26" s="457"/>
      <c r="P26" s="457"/>
      <c r="Q26" s="458"/>
      <c r="R26" s="464">
        <f>ワークシート!J13</f>
        <v>0</v>
      </c>
      <c r="S26" s="465"/>
      <c r="T26" s="466"/>
      <c r="U26" s="459">
        <f>ワークシート!L13</f>
        <v>0</v>
      </c>
      <c r="V26" s="460"/>
      <c r="W26" s="460"/>
      <c r="X26" s="460"/>
      <c r="Y26" s="461"/>
      <c r="Z26" s="499"/>
      <c r="AA26" s="500"/>
      <c r="AB26" s="501"/>
    </row>
    <row r="27" spans="1:28" ht="43.15" customHeight="1" thickBot="1" x14ac:dyDescent="0.3">
      <c r="A27" s="480"/>
      <c r="B27" s="204">
        <f>ワークシート!A14</f>
        <v>6</v>
      </c>
      <c r="C27" s="205">
        <f>ワークシート!B14</f>
        <v>0</v>
      </c>
      <c r="D27" s="453">
        <f>ワークシート!C14</f>
        <v>0</v>
      </c>
      <c r="E27" s="454"/>
      <c r="F27" s="455"/>
      <c r="G27" s="205">
        <f>ワークシート!D14</f>
        <v>0</v>
      </c>
      <c r="H27" s="453">
        <f>ワークシート!E14</f>
        <v>0</v>
      </c>
      <c r="I27" s="454"/>
      <c r="J27" s="454"/>
      <c r="K27" s="455"/>
      <c r="L27" s="456">
        <f>ワークシート!F14</f>
        <v>0</v>
      </c>
      <c r="M27" s="457"/>
      <c r="N27" s="457"/>
      <c r="O27" s="457"/>
      <c r="P27" s="457"/>
      <c r="Q27" s="458"/>
      <c r="R27" s="464">
        <f>ワークシート!J14</f>
        <v>0</v>
      </c>
      <c r="S27" s="465"/>
      <c r="T27" s="466"/>
      <c r="U27" s="459">
        <f>ワークシート!L14</f>
        <v>0</v>
      </c>
      <c r="V27" s="460"/>
      <c r="W27" s="460"/>
      <c r="X27" s="460"/>
      <c r="Y27" s="461"/>
      <c r="Z27" s="499"/>
      <c r="AA27" s="500"/>
      <c r="AB27" s="501"/>
    </row>
    <row r="28" spans="1:28" ht="43.15" customHeight="1" thickBot="1" x14ac:dyDescent="0.3">
      <c r="A28" s="480"/>
      <c r="B28" s="204">
        <f>ワークシート!A15</f>
        <v>7</v>
      </c>
      <c r="C28" s="205">
        <f>ワークシート!B15</f>
        <v>0</v>
      </c>
      <c r="D28" s="453">
        <f>ワークシート!C15</f>
        <v>0</v>
      </c>
      <c r="E28" s="454"/>
      <c r="F28" s="455"/>
      <c r="G28" s="205">
        <f>ワークシート!D15</f>
        <v>0</v>
      </c>
      <c r="H28" s="453">
        <f>ワークシート!E15</f>
        <v>0</v>
      </c>
      <c r="I28" s="454"/>
      <c r="J28" s="454"/>
      <c r="K28" s="455"/>
      <c r="L28" s="456">
        <f>ワークシート!F15</f>
        <v>0</v>
      </c>
      <c r="M28" s="457"/>
      <c r="N28" s="457"/>
      <c r="O28" s="457"/>
      <c r="P28" s="457"/>
      <c r="Q28" s="458"/>
      <c r="R28" s="464">
        <f>ワークシート!J15</f>
        <v>0</v>
      </c>
      <c r="S28" s="465"/>
      <c r="T28" s="466"/>
      <c r="U28" s="459">
        <f>ワークシート!L15</f>
        <v>0</v>
      </c>
      <c r="V28" s="460"/>
      <c r="W28" s="460"/>
      <c r="X28" s="460"/>
      <c r="Y28" s="461"/>
      <c r="Z28" s="499"/>
      <c r="AA28" s="500"/>
      <c r="AB28" s="501"/>
    </row>
    <row r="29" spans="1:28" ht="43.15" customHeight="1" thickBot="1" x14ac:dyDescent="0.3">
      <c r="A29" s="206"/>
      <c r="B29" s="204">
        <f>ワークシート!A16</f>
        <v>8</v>
      </c>
      <c r="C29" s="205">
        <f>ワークシート!B16</f>
        <v>0</v>
      </c>
      <c r="D29" s="453">
        <f>ワークシート!C16</f>
        <v>0</v>
      </c>
      <c r="E29" s="454"/>
      <c r="F29" s="455"/>
      <c r="G29" s="205">
        <f>ワークシート!D16</f>
        <v>0</v>
      </c>
      <c r="H29" s="453">
        <f>ワークシート!E16</f>
        <v>0</v>
      </c>
      <c r="I29" s="454"/>
      <c r="J29" s="454"/>
      <c r="K29" s="455"/>
      <c r="L29" s="456">
        <f>ワークシート!F16</f>
        <v>0</v>
      </c>
      <c r="M29" s="457"/>
      <c r="N29" s="457"/>
      <c r="O29" s="457"/>
      <c r="P29" s="457"/>
      <c r="Q29" s="458"/>
      <c r="R29" s="464">
        <f>ワークシート!J16</f>
        <v>0</v>
      </c>
      <c r="S29" s="465"/>
      <c r="T29" s="466"/>
      <c r="U29" s="459">
        <f>ワークシート!L16</f>
        <v>0</v>
      </c>
      <c r="V29" s="460"/>
      <c r="W29" s="460"/>
      <c r="X29" s="460"/>
      <c r="Y29" s="461"/>
      <c r="Z29" s="499"/>
      <c r="AA29" s="500"/>
      <c r="AB29" s="501"/>
    </row>
    <row r="30" spans="1:28" ht="43.15" customHeight="1" thickBot="1" x14ac:dyDescent="0.3">
      <c r="A30" s="206"/>
      <c r="B30" s="204">
        <f>ワークシート!A17</f>
        <v>9</v>
      </c>
      <c r="C30" s="205">
        <f>ワークシート!B17</f>
        <v>0</v>
      </c>
      <c r="D30" s="453">
        <f>ワークシート!C17</f>
        <v>0</v>
      </c>
      <c r="E30" s="454"/>
      <c r="F30" s="455"/>
      <c r="G30" s="205">
        <f>ワークシート!D17</f>
        <v>0</v>
      </c>
      <c r="H30" s="453">
        <f>ワークシート!E17</f>
        <v>0</v>
      </c>
      <c r="I30" s="454"/>
      <c r="J30" s="454"/>
      <c r="K30" s="455"/>
      <c r="L30" s="456">
        <f>ワークシート!F17</f>
        <v>0</v>
      </c>
      <c r="M30" s="457"/>
      <c r="N30" s="457"/>
      <c r="O30" s="457"/>
      <c r="P30" s="457"/>
      <c r="Q30" s="458"/>
      <c r="R30" s="464">
        <f>ワークシート!J17</f>
        <v>0</v>
      </c>
      <c r="S30" s="465"/>
      <c r="T30" s="466"/>
      <c r="U30" s="459">
        <f>ワークシート!L17</f>
        <v>0</v>
      </c>
      <c r="V30" s="460"/>
      <c r="W30" s="460"/>
      <c r="X30" s="460"/>
      <c r="Y30" s="461"/>
      <c r="Z30" s="499"/>
      <c r="AA30" s="500"/>
      <c r="AB30" s="501"/>
    </row>
    <row r="31" spans="1:28" ht="43.15" customHeight="1" thickBot="1" x14ac:dyDescent="0.3">
      <c r="A31" s="206"/>
      <c r="B31" s="204">
        <f>ワークシート!A18</f>
        <v>10</v>
      </c>
      <c r="C31" s="205">
        <f>ワークシート!B18</f>
        <v>0</v>
      </c>
      <c r="D31" s="453">
        <f>ワークシート!C18</f>
        <v>0</v>
      </c>
      <c r="E31" s="454"/>
      <c r="F31" s="455"/>
      <c r="G31" s="205">
        <f>ワークシート!D18</f>
        <v>0</v>
      </c>
      <c r="H31" s="453">
        <f>ワークシート!E18</f>
        <v>0</v>
      </c>
      <c r="I31" s="454"/>
      <c r="J31" s="454"/>
      <c r="K31" s="455"/>
      <c r="L31" s="456">
        <f>ワークシート!F18</f>
        <v>0</v>
      </c>
      <c r="M31" s="457"/>
      <c r="N31" s="457"/>
      <c r="O31" s="457"/>
      <c r="P31" s="457"/>
      <c r="Q31" s="458"/>
      <c r="R31" s="464">
        <f>ワークシート!J18</f>
        <v>0</v>
      </c>
      <c r="S31" s="465"/>
      <c r="T31" s="466"/>
      <c r="U31" s="459">
        <f>ワークシート!L18</f>
        <v>0</v>
      </c>
      <c r="V31" s="460"/>
      <c r="W31" s="460"/>
      <c r="X31" s="460"/>
      <c r="Y31" s="461"/>
      <c r="Z31" s="499"/>
      <c r="AA31" s="500"/>
      <c r="AB31" s="501"/>
    </row>
    <row r="32" spans="1:28" ht="43.15" customHeight="1" thickBot="1" x14ac:dyDescent="0.3">
      <c r="A32" s="206"/>
      <c r="B32" s="204">
        <f>ワークシート!A19</f>
        <v>11</v>
      </c>
      <c r="C32" s="205">
        <f>ワークシート!B19</f>
        <v>0</v>
      </c>
      <c r="D32" s="453">
        <f>ワークシート!C19</f>
        <v>0</v>
      </c>
      <c r="E32" s="454"/>
      <c r="F32" s="455"/>
      <c r="G32" s="205">
        <f>ワークシート!D19</f>
        <v>0</v>
      </c>
      <c r="H32" s="453">
        <f>ワークシート!E19</f>
        <v>0</v>
      </c>
      <c r="I32" s="454"/>
      <c r="J32" s="454"/>
      <c r="K32" s="455"/>
      <c r="L32" s="456">
        <f>ワークシート!F19</f>
        <v>0</v>
      </c>
      <c r="M32" s="457"/>
      <c r="N32" s="457"/>
      <c r="O32" s="457"/>
      <c r="P32" s="457"/>
      <c r="Q32" s="458"/>
      <c r="R32" s="464">
        <f>ワークシート!J19</f>
        <v>0</v>
      </c>
      <c r="S32" s="465"/>
      <c r="T32" s="466"/>
      <c r="U32" s="459">
        <f>ワークシート!L19</f>
        <v>0</v>
      </c>
      <c r="V32" s="460"/>
      <c r="W32" s="460"/>
      <c r="X32" s="460"/>
      <c r="Y32" s="461"/>
      <c r="Z32" s="499"/>
      <c r="AA32" s="500"/>
      <c r="AB32" s="501"/>
    </row>
    <row r="33" spans="1:28" ht="43.15" customHeight="1" thickBot="1" x14ac:dyDescent="0.3">
      <c r="A33" s="206"/>
      <c r="B33" s="204">
        <f>ワークシート!A20</f>
        <v>12</v>
      </c>
      <c r="C33" s="205">
        <f>ワークシート!B20</f>
        <v>0</v>
      </c>
      <c r="D33" s="453">
        <f>ワークシート!C20</f>
        <v>0</v>
      </c>
      <c r="E33" s="454"/>
      <c r="F33" s="455"/>
      <c r="G33" s="205">
        <f>ワークシート!D20</f>
        <v>0</v>
      </c>
      <c r="H33" s="453">
        <f>ワークシート!E20</f>
        <v>0</v>
      </c>
      <c r="I33" s="454"/>
      <c r="J33" s="454"/>
      <c r="K33" s="455"/>
      <c r="L33" s="456">
        <f>ワークシート!F20</f>
        <v>0</v>
      </c>
      <c r="M33" s="457"/>
      <c r="N33" s="457"/>
      <c r="O33" s="457"/>
      <c r="P33" s="457"/>
      <c r="Q33" s="458"/>
      <c r="R33" s="464">
        <f>ワークシート!J20</f>
        <v>0</v>
      </c>
      <c r="S33" s="465"/>
      <c r="T33" s="466"/>
      <c r="U33" s="459">
        <f>ワークシート!L20</f>
        <v>0</v>
      </c>
      <c r="V33" s="460"/>
      <c r="W33" s="460"/>
      <c r="X33" s="460"/>
      <c r="Y33" s="461"/>
      <c r="Z33" s="499"/>
      <c r="AA33" s="500"/>
      <c r="AB33" s="501"/>
    </row>
    <row r="34" spans="1:28" ht="43.15" customHeight="1" thickBot="1" x14ac:dyDescent="0.3">
      <c r="A34" s="206"/>
      <c r="B34" s="204">
        <f>ワークシート!A21</f>
        <v>13</v>
      </c>
      <c r="C34" s="205">
        <f>ワークシート!B21</f>
        <v>0</v>
      </c>
      <c r="D34" s="453">
        <f>ワークシート!C21</f>
        <v>0</v>
      </c>
      <c r="E34" s="454"/>
      <c r="F34" s="455"/>
      <c r="G34" s="205">
        <f>ワークシート!D21</f>
        <v>0</v>
      </c>
      <c r="H34" s="453">
        <f>ワークシート!E21</f>
        <v>0</v>
      </c>
      <c r="I34" s="454"/>
      <c r="J34" s="454"/>
      <c r="K34" s="455"/>
      <c r="L34" s="456">
        <f>ワークシート!F21</f>
        <v>0</v>
      </c>
      <c r="M34" s="457"/>
      <c r="N34" s="457"/>
      <c r="O34" s="457"/>
      <c r="P34" s="457"/>
      <c r="Q34" s="458"/>
      <c r="R34" s="464">
        <f>ワークシート!J21</f>
        <v>0</v>
      </c>
      <c r="S34" s="465"/>
      <c r="T34" s="466"/>
      <c r="U34" s="459">
        <f>ワークシート!L21</f>
        <v>0</v>
      </c>
      <c r="V34" s="460"/>
      <c r="W34" s="460"/>
      <c r="X34" s="460"/>
      <c r="Y34" s="461"/>
      <c r="Z34" s="499"/>
      <c r="AA34" s="500"/>
      <c r="AB34" s="501"/>
    </row>
    <row r="35" spans="1:28" ht="43.15" customHeight="1" thickBot="1" x14ac:dyDescent="0.3">
      <c r="A35" s="206"/>
      <c r="B35" s="204">
        <f>ワークシート!A22</f>
        <v>14</v>
      </c>
      <c r="C35" s="205">
        <f>ワークシート!B22</f>
        <v>0</v>
      </c>
      <c r="D35" s="453">
        <f>ワークシート!C22</f>
        <v>0</v>
      </c>
      <c r="E35" s="454"/>
      <c r="F35" s="455"/>
      <c r="G35" s="205">
        <f>ワークシート!D22</f>
        <v>0</v>
      </c>
      <c r="H35" s="453">
        <f>ワークシート!E22</f>
        <v>0</v>
      </c>
      <c r="I35" s="454"/>
      <c r="J35" s="454"/>
      <c r="K35" s="455"/>
      <c r="L35" s="456">
        <f>ワークシート!F22</f>
        <v>0</v>
      </c>
      <c r="M35" s="457"/>
      <c r="N35" s="457"/>
      <c r="O35" s="457"/>
      <c r="P35" s="457"/>
      <c r="Q35" s="458"/>
      <c r="R35" s="464">
        <f>ワークシート!J22</f>
        <v>0</v>
      </c>
      <c r="S35" s="465"/>
      <c r="T35" s="466"/>
      <c r="U35" s="459">
        <f>ワークシート!L22</f>
        <v>0</v>
      </c>
      <c r="V35" s="460"/>
      <c r="W35" s="460"/>
      <c r="X35" s="460"/>
      <c r="Y35" s="461"/>
      <c r="Z35" s="228"/>
      <c r="AA35" s="229"/>
      <c r="AB35" s="230"/>
    </row>
    <row r="36" spans="1:28" ht="43.15" customHeight="1" thickBot="1" x14ac:dyDescent="0.3">
      <c r="A36" s="206"/>
      <c r="B36" s="204">
        <f>ワークシート!A23</f>
        <v>15</v>
      </c>
      <c r="C36" s="205">
        <f>ワークシート!B23</f>
        <v>0</v>
      </c>
      <c r="D36" s="453">
        <f>ワークシート!C23</f>
        <v>0</v>
      </c>
      <c r="E36" s="454"/>
      <c r="F36" s="455"/>
      <c r="G36" s="205">
        <f>ワークシート!D23</f>
        <v>0</v>
      </c>
      <c r="H36" s="453">
        <f>ワークシート!E23</f>
        <v>0</v>
      </c>
      <c r="I36" s="454"/>
      <c r="J36" s="454"/>
      <c r="K36" s="455"/>
      <c r="L36" s="456">
        <f>ワークシート!F23</f>
        <v>0</v>
      </c>
      <c r="M36" s="457"/>
      <c r="N36" s="457"/>
      <c r="O36" s="457"/>
      <c r="P36" s="457"/>
      <c r="Q36" s="458"/>
      <c r="R36" s="464">
        <f>ワークシート!J23</f>
        <v>0</v>
      </c>
      <c r="S36" s="465"/>
      <c r="T36" s="466"/>
      <c r="U36" s="459">
        <f>ワークシート!L23</f>
        <v>0</v>
      </c>
      <c r="V36" s="460"/>
      <c r="W36" s="460"/>
      <c r="X36" s="460"/>
      <c r="Y36" s="461"/>
      <c r="Z36" s="228"/>
      <c r="AA36" s="229"/>
      <c r="AB36" s="230"/>
    </row>
    <row r="37" spans="1:28" ht="43.15" customHeight="1" thickBot="1" x14ac:dyDescent="0.3">
      <c r="A37" s="206"/>
      <c r="B37" s="204">
        <f>ワークシート!A24</f>
        <v>16</v>
      </c>
      <c r="C37" s="205">
        <f>ワークシート!B24</f>
        <v>0</v>
      </c>
      <c r="D37" s="453">
        <f>ワークシート!C24</f>
        <v>0</v>
      </c>
      <c r="E37" s="454"/>
      <c r="F37" s="455"/>
      <c r="G37" s="205">
        <f>ワークシート!D24</f>
        <v>0</v>
      </c>
      <c r="H37" s="453">
        <f>ワークシート!E24</f>
        <v>0</v>
      </c>
      <c r="I37" s="454"/>
      <c r="J37" s="454"/>
      <c r="K37" s="455"/>
      <c r="L37" s="456">
        <f>ワークシート!F24</f>
        <v>0</v>
      </c>
      <c r="M37" s="457"/>
      <c r="N37" s="457"/>
      <c r="O37" s="457"/>
      <c r="P37" s="457"/>
      <c r="Q37" s="458"/>
      <c r="R37" s="464">
        <f>ワークシート!J24</f>
        <v>0</v>
      </c>
      <c r="S37" s="465"/>
      <c r="T37" s="466"/>
      <c r="U37" s="459">
        <f>ワークシート!L24</f>
        <v>0</v>
      </c>
      <c r="V37" s="460"/>
      <c r="W37" s="460"/>
      <c r="X37" s="460"/>
      <c r="Y37" s="461"/>
      <c r="Z37" s="228"/>
      <c r="AA37" s="229"/>
      <c r="AB37" s="230"/>
    </row>
    <row r="38" spans="1:28" ht="43.15" customHeight="1" thickBot="1" x14ac:dyDescent="0.3">
      <c r="A38" s="206"/>
      <c r="B38" s="204">
        <f>ワークシート!A25</f>
        <v>17</v>
      </c>
      <c r="C38" s="205">
        <f>ワークシート!B25</f>
        <v>0</v>
      </c>
      <c r="D38" s="453">
        <f>ワークシート!C25</f>
        <v>0</v>
      </c>
      <c r="E38" s="454"/>
      <c r="F38" s="455"/>
      <c r="G38" s="205">
        <f>ワークシート!D25</f>
        <v>0</v>
      </c>
      <c r="H38" s="453">
        <f>ワークシート!E25</f>
        <v>0</v>
      </c>
      <c r="I38" s="454"/>
      <c r="J38" s="454"/>
      <c r="K38" s="455"/>
      <c r="L38" s="456">
        <f>ワークシート!F25</f>
        <v>0</v>
      </c>
      <c r="M38" s="457"/>
      <c r="N38" s="457"/>
      <c r="O38" s="457"/>
      <c r="P38" s="457"/>
      <c r="Q38" s="458"/>
      <c r="R38" s="464">
        <f>ワークシート!J25</f>
        <v>0</v>
      </c>
      <c r="S38" s="465"/>
      <c r="T38" s="466"/>
      <c r="U38" s="459">
        <f>ワークシート!L25</f>
        <v>0</v>
      </c>
      <c r="V38" s="460"/>
      <c r="W38" s="460"/>
      <c r="X38" s="460"/>
      <c r="Y38" s="461"/>
      <c r="Z38" s="228"/>
      <c r="AA38" s="229"/>
      <c r="AB38" s="230"/>
    </row>
    <row r="39" spans="1:28" ht="43.15" customHeight="1" thickBot="1" x14ac:dyDescent="0.3">
      <c r="A39" s="206"/>
      <c r="B39" s="204">
        <f>ワークシート!A26</f>
        <v>18</v>
      </c>
      <c r="C39" s="205">
        <f>ワークシート!B26</f>
        <v>0</v>
      </c>
      <c r="D39" s="453">
        <f>ワークシート!C26</f>
        <v>0</v>
      </c>
      <c r="E39" s="454"/>
      <c r="F39" s="455"/>
      <c r="G39" s="205">
        <f>ワークシート!D26</f>
        <v>0</v>
      </c>
      <c r="H39" s="453">
        <f>ワークシート!E26</f>
        <v>0</v>
      </c>
      <c r="I39" s="454"/>
      <c r="J39" s="454"/>
      <c r="K39" s="455"/>
      <c r="L39" s="456">
        <f>ワークシート!F26</f>
        <v>0</v>
      </c>
      <c r="M39" s="457"/>
      <c r="N39" s="457"/>
      <c r="O39" s="457"/>
      <c r="P39" s="457"/>
      <c r="Q39" s="458"/>
      <c r="R39" s="464">
        <f>ワークシート!J26</f>
        <v>0</v>
      </c>
      <c r="S39" s="465"/>
      <c r="T39" s="466"/>
      <c r="U39" s="459">
        <f>ワークシート!L26</f>
        <v>0</v>
      </c>
      <c r="V39" s="460"/>
      <c r="W39" s="460"/>
      <c r="X39" s="460"/>
      <c r="Y39" s="461"/>
      <c r="Z39" s="228"/>
      <c r="AA39" s="229"/>
      <c r="AB39" s="230"/>
    </row>
    <row r="40" spans="1:28" ht="43.15" customHeight="1" thickBot="1" x14ac:dyDescent="0.3">
      <c r="A40" s="206"/>
      <c r="B40" s="204">
        <f>ワークシート!A27</f>
        <v>19</v>
      </c>
      <c r="C40" s="205">
        <f>ワークシート!B27</f>
        <v>0</v>
      </c>
      <c r="D40" s="453">
        <f>ワークシート!C22</f>
        <v>0</v>
      </c>
      <c r="E40" s="454"/>
      <c r="F40" s="455"/>
      <c r="G40" s="205">
        <f>ワークシート!D27</f>
        <v>0</v>
      </c>
      <c r="H40" s="453">
        <f>ワークシート!E27</f>
        <v>0</v>
      </c>
      <c r="I40" s="454"/>
      <c r="J40" s="454"/>
      <c r="K40" s="455"/>
      <c r="L40" s="456">
        <f>ワークシート!F27</f>
        <v>0</v>
      </c>
      <c r="M40" s="457"/>
      <c r="N40" s="457"/>
      <c r="O40" s="457"/>
      <c r="P40" s="457"/>
      <c r="Q40" s="458"/>
      <c r="R40" s="464">
        <f>ワークシート!J27</f>
        <v>0</v>
      </c>
      <c r="S40" s="465"/>
      <c r="T40" s="466"/>
      <c r="U40" s="459">
        <f>ワークシート!L27</f>
        <v>0</v>
      </c>
      <c r="V40" s="460"/>
      <c r="W40" s="460"/>
      <c r="X40" s="460"/>
      <c r="Y40" s="461"/>
      <c r="Z40" s="499"/>
      <c r="AA40" s="500"/>
      <c r="AB40" s="501"/>
    </row>
    <row r="41" spans="1:28" ht="43.15" customHeight="1" thickBot="1" x14ac:dyDescent="0.3">
      <c r="A41" s="206"/>
      <c r="B41" s="204">
        <f>ワークシート!A28</f>
        <v>20</v>
      </c>
      <c r="C41" s="205">
        <f>ワークシート!B28</f>
        <v>0</v>
      </c>
      <c r="D41" s="453">
        <f>ワークシート!C23</f>
        <v>0</v>
      </c>
      <c r="E41" s="454"/>
      <c r="F41" s="455"/>
      <c r="G41" s="205">
        <f>ワークシート!D28</f>
        <v>0</v>
      </c>
      <c r="H41" s="453">
        <f>ワークシート!E28</f>
        <v>0</v>
      </c>
      <c r="I41" s="454"/>
      <c r="J41" s="454"/>
      <c r="K41" s="455"/>
      <c r="L41" s="456">
        <f>ワークシート!F28</f>
        <v>0</v>
      </c>
      <c r="M41" s="457"/>
      <c r="N41" s="457"/>
      <c r="O41" s="457"/>
      <c r="P41" s="457"/>
      <c r="Q41" s="458"/>
      <c r="R41" s="464">
        <f>ワークシート!J28</f>
        <v>0</v>
      </c>
      <c r="S41" s="465"/>
      <c r="T41" s="466"/>
      <c r="U41" s="459">
        <f>ワークシート!L28</f>
        <v>0</v>
      </c>
      <c r="V41" s="460"/>
      <c r="W41" s="460"/>
      <c r="X41" s="460"/>
      <c r="Y41" s="461"/>
      <c r="Z41" s="499"/>
      <c r="AA41" s="500"/>
      <c r="AB41" s="501"/>
    </row>
    <row r="42" spans="1:28" ht="7.5" customHeight="1" thickBot="1" x14ac:dyDescent="0.3">
      <c r="A42" s="502"/>
      <c r="B42" s="502"/>
      <c r="C42" s="502"/>
      <c r="D42" s="502"/>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row>
    <row r="43" spans="1:28" ht="15.4" hidden="1" thickBot="1" x14ac:dyDescent="0.3">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row>
    <row r="44" spans="1:28" ht="34.5" customHeight="1" thickBot="1" x14ac:dyDescent="0.3">
      <c r="A44" s="197"/>
      <c r="B44" s="503" t="s">
        <v>287</v>
      </c>
      <c r="C44" s="504"/>
      <c r="D44" s="507" t="s">
        <v>288</v>
      </c>
      <c r="E44" s="508"/>
      <c r="F44" s="508"/>
      <c r="G44" s="508"/>
      <c r="H44" s="508"/>
      <c r="I44" s="508"/>
      <c r="J44" s="508"/>
      <c r="K44" s="508"/>
      <c r="L44" s="508"/>
      <c r="M44" s="508"/>
      <c r="N44" s="508"/>
      <c r="O44" s="508"/>
      <c r="P44" s="508"/>
      <c r="Q44" s="509"/>
      <c r="R44" s="510" t="s">
        <v>289</v>
      </c>
      <c r="S44" s="511"/>
      <c r="T44" s="512"/>
      <c r="U44" s="208" t="s">
        <v>290</v>
      </c>
      <c r="V44" s="513"/>
      <c r="W44" s="514"/>
      <c r="X44" s="210" t="s">
        <v>260</v>
      </c>
      <c r="Y44" s="209"/>
      <c r="Z44" s="210" t="s">
        <v>261</v>
      </c>
      <c r="AA44" s="209"/>
      <c r="AB44" s="211" t="s">
        <v>262</v>
      </c>
    </row>
    <row r="45" spans="1:28" ht="109.5" customHeight="1" thickBot="1" x14ac:dyDescent="0.3">
      <c r="A45" s="197"/>
      <c r="B45" s="505"/>
      <c r="C45" s="506"/>
      <c r="D45" s="507" t="s">
        <v>291</v>
      </c>
      <c r="E45" s="508"/>
      <c r="F45" s="508"/>
      <c r="G45" s="508"/>
      <c r="H45" s="508"/>
      <c r="I45" s="508"/>
      <c r="J45" s="508"/>
      <c r="K45" s="508"/>
      <c r="L45" s="508"/>
      <c r="M45" s="508"/>
      <c r="N45" s="508"/>
      <c r="O45" s="508"/>
      <c r="P45" s="508"/>
      <c r="Q45" s="509"/>
      <c r="R45" s="510" t="s">
        <v>292</v>
      </c>
      <c r="S45" s="511"/>
      <c r="T45" s="512"/>
      <c r="U45" s="212" t="s">
        <v>293</v>
      </c>
      <c r="V45" s="513"/>
      <c r="W45" s="514"/>
      <c r="X45" s="210" t="s">
        <v>260</v>
      </c>
      <c r="Y45" s="209"/>
      <c r="Z45" s="210" t="s">
        <v>261</v>
      </c>
      <c r="AA45" s="209"/>
      <c r="AB45" s="211" t="s">
        <v>262</v>
      </c>
    </row>
    <row r="46" spans="1:28" x14ac:dyDescent="0.25">
      <c r="A46" s="462"/>
      <c r="B46" s="463"/>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row>
  </sheetData>
  <sheetProtection sheet="1" objects="1" scenarios="1"/>
  <mergeCells count="158">
    <mergeCell ref="D41:F41"/>
    <mergeCell ref="H41:K41"/>
    <mergeCell ref="L41:Q41"/>
    <mergeCell ref="D33:F33"/>
    <mergeCell ref="H33:K33"/>
    <mergeCell ref="L33:Q33"/>
    <mergeCell ref="D34:F34"/>
    <mergeCell ref="H34:K34"/>
    <mergeCell ref="L34:Q34"/>
    <mergeCell ref="D40:F40"/>
    <mergeCell ref="H40:K40"/>
    <mergeCell ref="L40:Q40"/>
    <mergeCell ref="A42:AB42"/>
    <mergeCell ref="B44:C45"/>
    <mergeCell ref="D44:Q44"/>
    <mergeCell ref="R44:T44"/>
    <mergeCell ref="V44:W44"/>
    <mergeCell ref="D45:Q45"/>
    <mergeCell ref="R45:T45"/>
    <mergeCell ref="V45:W45"/>
    <mergeCell ref="H27:K27"/>
    <mergeCell ref="L27:Q27"/>
    <mergeCell ref="D28:F28"/>
    <mergeCell ref="H28:K28"/>
    <mergeCell ref="L28:Q28"/>
    <mergeCell ref="D29:F29"/>
    <mergeCell ref="H29:K29"/>
    <mergeCell ref="L29:Q29"/>
    <mergeCell ref="D30:F30"/>
    <mergeCell ref="H30:K30"/>
    <mergeCell ref="L30:Q30"/>
    <mergeCell ref="D31:F31"/>
    <mergeCell ref="H31:K31"/>
    <mergeCell ref="L31:Q31"/>
    <mergeCell ref="D32:F32"/>
    <mergeCell ref="H32:K32"/>
    <mergeCell ref="Z33:AB33"/>
    <mergeCell ref="R34:T34"/>
    <mergeCell ref="U34:Y34"/>
    <mergeCell ref="Z34:AB34"/>
    <mergeCell ref="R40:T40"/>
    <mergeCell ref="U40:Y40"/>
    <mergeCell ref="Z40:AB40"/>
    <mergeCell ref="R41:T41"/>
    <mergeCell ref="U41:Y41"/>
    <mergeCell ref="Z41:AB41"/>
    <mergeCell ref="U36:Y36"/>
    <mergeCell ref="U37:Y37"/>
    <mergeCell ref="R33:T33"/>
    <mergeCell ref="U33:Y33"/>
    <mergeCell ref="U35:Y35"/>
    <mergeCell ref="R38:T38"/>
    <mergeCell ref="R39:T39"/>
    <mergeCell ref="Z29:AB29"/>
    <mergeCell ref="R30:T30"/>
    <mergeCell ref="U30:Y30"/>
    <mergeCell ref="Z30:AB30"/>
    <mergeCell ref="R31:T31"/>
    <mergeCell ref="U31:Y31"/>
    <mergeCell ref="Z31:AB31"/>
    <mergeCell ref="R32:T32"/>
    <mergeCell ref="U32:Y32"/>
    <mergeCell ref="Z32:AB32"/>
    <mergeCell ref="R29:T29"/>
    <mergeCell ref="U29:Y29"/>
    <mergeCell ref="Z25:AB25"/>
    <mergeCell ref="R22:T22"/>
    <mergeCell ref="R26:T26"/>
    <mergeCell ref="U26:Y26"/>
    <mergeCell ref="Z26:AB26"/>
    <mergeCell ref="R27:T27"/>
    <mergeCell ref="U27:Y27"/>
    <mergeCell ref="Z27:AB27"/>
    <mergeCell ref="R28:T28"/>
    <mergeCell ref="U28:Y28"/>
    <mergeCell ref="Z28:AB28"/>
    <mergeCell ref="R25:T25"/>
    <mergeCell ref="U25:Y25"/>
    <mergeCell ref="U22:Y22"/>
    <mergeCell ref="Z22:AB22"/>
    <mergeCell ref="R23:T23"/>
    <mergeCell ref="U23:Y23"/>
    <mergeCell ref="Z23:AB23"/>
    <mergeCell ref="R24:T24"/>
    <mergeCell ref="U24:Y24"/>
    <mergeCell ref="Z24:AB24"/>
    <mergeCell ref="R20:T21"/>
    <mergeCell ref="U20:Y21"/>
    <mergeCell ref="Z20:AB21"/>
    <mergeCell ref="D21:F21"/>
    <mergeCell ref="H21:K21"/>
    <mergeCell ref="L21:M21"/>
    <mergeCell ref="N21:O21"/>
    <mergeCell ref="P21:Q21"/>
    <mergeCell ref="A2:AB3"/>
    <mergeCell ref="E5:N5"/>
    <mergeCell ref="Q5:T6"/>
    <mergeCell ref="Q7:S8"/>
    <mergeCell ref="T7:AB8"/>
    <mergeCell ref="D9:N9"/>
    <mergeCell ref="Q9:S10"/>
    <mergeCell ref="T9:AB10"/>
    <mergeCell ref="W4:AB5"/>
    <mergeCell ref="D11:K11"/>
    <mergeCell ref="M11:O11"/>
    <mergeCell ref="Q11:S12"/>
    <mergeCell ref="T11:AB12"/>
    <mergeCell ref="D13:N13"/>
    <mergeCell ref="Q13:S14"/>
    <mergeCell ref="T13:AB14"/>
    <mergeCell ref="Q15:S16"/>
    <mergeCell ref="T15:AB16"/>
    <mergeCell ref="D26:F26"/>
    <mergeCell ref="H26:K26"/>
    <mergeCell ref="L26:Q26"/>
    <mergeCell ref="B20:B21"/>
    <mergeCell ref="B18:G18"/>
    <mergeCell ref="B19:G19"/>
    <mergeCell ref="A22:A28"/>
    <mergeCell ref="D22:F22"/>
    <mergeCell ref="D23:F23"/>
    <mergeCell ref="D24:F24"/>
    <mergeCell ref="D25:F25"/>
    <mergeCell ref="H22:K22"/>
    <mergeCell ref="D27:F27"/>
    <mergeCell ref="H18:O18"/>
    <mergeCell ref="H19:O19"/>
    <mergeCell ref="C20:K20"/>
    <mergeCell ref="L20:Q20"/>
    <mergeCell ref="L22:Q22"/>
    <mergeCell ref="H23:K23"/>
    <mergeCell ref="L23:Q23"/>
    <mergeCell ref="H24:K24"/>
    <mergeCell ref="L24:Q24"/>
    <mergeCell ref="H25:K25"/>
    <mergeCell ref="L25:Q25"/>
    <mergeCell ref="L32:Q32"/>
    <mergeCell ref="U38:Y38"/>
    <mergeCell ref="U39:Y39"/>
    <mergeCell ref="A46:AB46"/>
    <mergeCell ref="D35:F35"/>
    <mergeCell ref="D36:F36"/>
    <mergeCell ref="D37:F37"/>
    <mergeCell ref="D38:F38"/>
    <mergeCell ref="D39:F39"/>
    <mergeCell ref="H35:K35"/>
    <mergeCell ref="H36:K36"/>
    <mergeCell ref="H37:K37"/>
    <mergeCell ref="H38:K38"/>
    <mergeCell ref="H39:K39"/>
    <mergeCell ref="L35:Q35"/>
    <mergeCell ref="L36:Q36"/>
    <mergeCell ref="L37:Q37"/>
    <mergeCell ref="L38:Q38"/>
    <mergeCell ref="L39:Q39"/>
    <mergeCell ref="R35:T35"/>
    <mergeCell ref="R36:T36"/>
    <mergeCell ref="R37:T37"/>
  </mergeCells>
  <phoneticPr fontId="2"/>
  <pageMargins left="0.59055118110236227" right="0.19685039370078741" top="0.39370078740157483" bottom="0.19685039370078741" header="0.51181102362204722" footer="0.51181102362204722"/>
  <pageSetup paperSize="9" scale="55" orientation="portrait"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N60"/>
  <sheetViews>
    <sheetView showGridLines="0" showZeros="0" zoomScaleNormal="100" workbookViewId="0"/>
  </sheetViews>
  <sheetFormatPr defaultColWidth="2.265625" defaultRowHeight="15" customHeight="1" x14ac:dyDescent="0.25"/>
  <cols>
    <col min="1" max="1" width="2.73046875" customWidth="1"/>
    <col min="2" max="2" width="5.1328125" customWidth="1"/>
    <col min="3" max="5" width="2.3984375" customWidth="1"/>
    <col min="6" max="8" width="2.265625" customWidth="1"/>
    <col min="9" max="9" width="3.59765625" customWidth="1"/>
    <col min="18" max="20" width="1.73046875" customWidth="1"/>
    <col min="35" max="35" width="2.73046875" customWidth="1"/>
    <col min="36" max="36" width="2.86328125" customWidth="1"/>
    <col min="37" max="37" width="2.59765625" customWidth="1"/>
    <col min="38" max="38" width="2.73046875" customWidth="1"/>
    <col min="39" max="40" width="2.59765625" customWidth="1"/>
  </cols>
  <sheetData>
    <row r="1" spans="1:40" ht="15" customHeight="1" x14ac:dyDescent="0.25">
      <c r="A1" s="213"/>
      <c r="B1" s="116"/>
      <c r="C1" s="116"/>
      <c r="D1" s="116"/>
      <c r="E1" s="116"/>
      <c r="F1" s="116"/>
      <c r="G1" s="116"/>
      <c r="H1" s="116"/>
      <c r="I1" s="116"/>
      <c r="J1" s="116"/>
      <c r="K1" s="116"/>
      <c r="L1" s="116"/>
      <c r="M1" s="116"/>
      <c r="N1" s="116"/>
      <c r="O1" s="116"/>
      <c r="P1" s="525" t="s">
        <v>224</v>
      </c>
      <c r="Q1" s="525"/>
      <c r="R1" s="525"/>
      <c r="S1" s="525"/>
      <c r="T1" s="525"/>
      <c r="U1" s="525"/>
      <c r="V1" s="525"/>
      <c r="W1" s="525"/>
      <c r="X1" s="525"/>
      <c r="Y1" s="525"/>
      <c r="Z1" s="527" t="s">
        <v>226</v>
      </c>
      <c r="AA1" s="527"/>
      <c r="AB1" s="116"/>
      <c r="AC1" s="521" t="s">
        <v>113</v>
      </c>
      <c r="AD1" s="521"/>
      <c r="AE1" s="521"/>
      <c r="AF1" s="521"/>
      <c r="AG1" s="521"/>
      <c r="AH1" s="522">
        <f>ワークシート!J3</f>
        <v>21</v>
      </c>
      <c r="AI1" s="522"/>
      <c r="AJ1" s="521" t="s">
        <v>40</v>
      </c>
      <c r="AK1" s="523">
        <f>ワークシート!L3</f>
        <v>0</v>
      </c>
      <c r="AL1" s="524"/>
      <c r="AM1" s="524"/>
      <c r="AN1" s="521" t="s">
        <v>27</v>
      </c>
    </row>
    <row r="2" spans="1:40" ht="10.15" customHeight="1" x14ac:dyDescent="0.25">
      <c r="A2" s="116"/>
      <c r="B2" s="116"/>
      <c r="C2" s="116"/>
      <c r="D2" s="116"/>
      <c r="E2" s="116"/>
      <c r="F2" s="116"/>
      <c r="G2" s="116"/>
      <c r="H2" s="116"/>
      <c r="I2" s="116"/>
      <c r="J2" s="116"/>
      <c r="K2" s="116"/>
      <c r="L2" s="116"/>
      <c r="M2" s="116"/>
      <c r="N2" s="116"/>
      <c r="O2" s="116"/>
      <c r="P2" s="525"/>
      <c r="Q2" s="525"/>
      <c r="R2" s="525"/>
      <c r="S2" s="525"/>
      <c r="T2" s="525"/>
      <c r="U2" s="525"/>
      <c r="V2" s="525"/>
      <c r="W2" s="525"/>
      <c r="X2" s="525"/>
      <c r="Y2" s="525"/>
      <c r="Z2" s="527"/>
      <c r="AA2" s="527"/>
      <c r="AB2" s="118"/>
      <c r="AC2" s="521"/>
      <c r="AD2" s="521"/>
      <c r="AE2" s="521"/>
      <c r="AF2" s="521"/>
      <c r="AG2" s="521"/>
      <c r="AH2" s="522"/>
      <c r="AI2" s="522"/>
      <c r="AJ2" s="521"/>
      <c r="AK2" s="524"/>
      <c r="AL2" s="524"/>
      <c r="AM2" s="524"/>
      <c r="AN2" s="521"/>
    </row>
    <row r="3" spans="1:40" ht="17.100000000000001" customHeight="1" x14ac:dyDescent="0.2">
      <c r="B3" s="545" t="s">
        <v>10</v>
      </c>
      <c r="C3" s="545"/>
      <c r="D3" s="545"/>
      <c r="E3" s="545"/>
      <c r="P3" s="526" t="s">
        <v>225</v>
      </c>
      <c r="Q3" s="526"/>
      <c r="R3" s="526"/>
      <c r="S3" s="526"/>
      <c r="T3" s="526"/>
      <c r="U3" s="526"/>
      <c r="V3" s="526"/>
      <c r="W3" s="526"/>
      <c r="X3" s="526"/>
      <c r="Y3" s="526"/>
      <c r="Z3" s="527"/>
      <c r="AA3" s="527"/>
      <c r="AD3" s="392" t="str">
        <f>ワークシート!K5</f>
        <v>令和 7年 5月 日</v>
      </c>
      <c r="AE3" s="392"/>
      <c r="AF3" s="392"/>
      <c r="AG3" s="392"/>
      <c r="AH3" s="392"/>
      <c r="AI3" s="392"/>
      <c r="AJ3" s="392"/>
      <c r="AK3" s="392"/>
      <c r="AL3" s="392"/>
      <c r="AM3" s="392"/>
      <c r="AN3" s="392"/>
    </row>
    <row r="4" spans="1:40" s="1" customFormat="1" ht="17.100000000000001" customHeight="1" x14ac:dyDescent="0.2">
      <c r="C4" s="214"/>
      <c r="D4" s="214"/>
      <c r="E4" s="214"/>
      <c r="F4" s="214"/>
      <c r="G4" s="215" t="s">
        <v>219</v>
      </c>
      <c r="H4" s="4"/>
      <c r="I4" s="4"/>
      <c r="J4" s="4"/>
      <c r="K4" s="4"/>
      <c r="L4" s="4"/>
      <c r="M4" s="4"/>
      <c r="N4" s="4"/>
      <c r="O4" s="4"/>
      <c r="P4" s="4"/>
      <c r="Q4" s="4"/>
      <c r="R4" s="4"/>
      <c r="W4" s="546" t="s">
        <v>211</v>
      </c>
      <c r="X4" s="546"/>
      <c r="Y4" s="546"/>
      <c r="Z4" s="546"/>
      <c r="AA4" s="546"/>
      <c r="AB4" s="546"/>
      <c r="AC4" s="546"/>
      <c r="AD4" s="546"/>
      <c r="AE4" s="546"/>
      <c r="AF4" s="546"/>
      <c r="AG4" s="546"/>
      <c r="AH4" s="546"/>
      <c r="AI4" s="546"/>
      <c r="AJ4" s="546"/>
      <c r="AK4" s="546"/>
      <c r="AL4" s="546"/>
      <c r="AM4" s="546"/>
      <c r="AN4" s="546"/>
    </row>
    <row r="5" spans="1:40" s="1" customFormat="1" ht="10.15" customHeight="1" x14ac:dyDescent="0.25">
      <c r="W5" s="4"/>
      <c r="X5" s="4"/>
      <c r="Y5" s="4"/>
      <c r="Z5" s="4"/>
      <c r="AA5" s="4"/>
      <c r="AB5" s="4"/>
      <c r="AC5" s="4"/>
      <c r="AD5" s="4"/>
      <c r="AE5" s="4"/>
      <c r="AF5" s="4"/>
      <c r="AG5" s="4"/>
      <c r="AH5" s="4"/>
      <c r="AI5" s="4"/>
      <c r="AJ5" s="4"/>
      <c r="AK5" s="4"/>
      <c r="AL5" s="4"/>
      <c r="AM5" s="4"/>
      <c r="AN5" s="4"/>
    </row>
    <row r="6" spans="1:40" s="1" customFormat="1" ht="25.15" customHeight="1" x14ac:dyDescent="0.25">
      <c r="D6" s="185"/>
      <c r="E6" s="185"/>
      <c r="F6" s="185"/>
      <c r="G6" s="185" t="s">
        <v>8</v>
      </c>
      <c r="H6" s="185"/>
      <c r="I6" s="185"/>
      <c r="J6" s="185"/>
      <c r="K6" s="185"/>
      <c r="L6" s="185"/>
      <c r="M6" s="185"/>
      <c r="N6" s="185"/>
      <c r="O6" s="185"/>
      <c r="P6" s="185"/>
      <c r="Q6" s="185"/>
      <c r="R6" s="185"/>
      <c r="S6" s="185"/>
      <c r="T6" s="185"/>
      <c r="V6" s="547" t="s">
        <v>212</v>
      </c>
      <c r="W6" s="547"/>
      <c r="X6" s="547"/>
      <c r="Y6" s="547"/>
      <c r="Z6" s="548">
        <f>ワークシート!C3</f>
        <v>0</v>
      </c>
      <c r="AA6" s="549"/>
      <c r="AB6" s="549"/>
      <c r="AC6" s="549"/>
      <c r="AD6" s="549"/>
      <c r="AE6" s="549"/>
      <c r="AF6" s="549"/>
      <c r="AG6" s="549"/>
      <c r="AH6" s="549"/>
      <c r="AI6" s="549"/>
      <c r="AJ6" s="549"/>
      <c r="AK6" s="549"/>
      <c r="AL6" s="549"/>
      <c r="AM6" s="549"/>
      <c r="AN6" s="549"/>
    </row>
    <row r="7" spans="1:40" s="1" customFormat="1" ht="25.15" customHeight="1" x14ac:dyDescent="0.25">
      <c r="D7" s="185"/>
      <c r="E7" s="185"/>
      <c r="F7" s="185"/>
      <c r="G7" s="185"/>
      <c r="H7" s="185"/>
      <c r="I7" s="185"/>
      <c r="J7" s="185"/>
      <c r="K7" s="185"/>
      <c r="L7" s="185"/>
      <c r="M7" s="216" t="s">
        <v>247</v>
      </c>
      <c r="N7" s="4"/>
      <c r="O7" s="450">
        <f>ワークシート!K2</f>
        <v>7</v>
      </c>
      <c r="P7" s="450"/>
      <c r="Q7" s="133" t="s">
        <v>142</v>
      </c>
      <c r="R7" s="185"/>
      <c r="S7" s="185"/>
      <c r="T7" s="185"/>
      <c r="V7" s="531" t="s">
        <v>213</v>
      </c>
      <c r="W7" s="531"/>
      <c r="X7" s="531"/>
      <c r="Y7" s="531"/>
      <c r="Z7" s="532">
        <f>ワークシート!C4</f>
        <v>0</v>
      </c>
      <c r="AA7" s="533"/>
      <c r="AB7" s="533"/>
      <c r="AC7" s="533"/>
      <c r="AD7" s="533"/>
      <c r="AE7" s="533"/>
      <c r="AF7" s="533"/>
      <c r="AG7" s="533"/>
      <c r="AH7" s="533"/>
      <c r="AI7" s="533"/>
      <c r="AJ7" s="533"/>
      <c r="AK7" s="533"/>
      <c r="AL7" s="533"/>
      <c r="AM7" s="533"/>
      <c r="AN7" s="533"/>
    </row>
    <row r="8" spans="1:40" s="1" customFormat="1" ht="25.15" customHeight="1" x14ac:dyDescent="0.25">
      <c r="D8" s="185"/>
      <c r="E8" s="185"/>
      <c r="F8" s="185"/>
      <c r="G8" s="185" t="s">
        <v>9</v>
      </c>
      <c r="H8" s="185"/>
      <c r="I8" s="185"/>
      <c r="J8" s="185"/>
      <c r="K8" s="185"/>
      <c r="L8" s="185"/>
      <c r="M8" s="185"/>
      <c r="N8" s="185"/>
      <c r="O8" s="185"/>
      <c r="P8" s="185"/>
      <c r="Q8" s="185"/>
      <c r="R8" s="185"/>
      <c r="S8" s="185"/>
      <c r="T8" s="185"/>
      <c r="V8" s="531" t="s">
        <v>15</v>
      </c>
      <c r="W8" s="531"/>
      <c r="X8" s="531"/>
      <c r="Y8" s="531"/>
      <c r="Z8" s="532">
        <f>ワークシート!C5</f>
        <v>0</v>
      </c>
      <c r="AA8" s="533"/>
      <c r="AB8" s="533"/>
      <c r="AC8" s="533"/>
      <c r="AD8" s="533"/>
      <c r="AE8" s="533"/>
      <c r="AF8" s="533"/>
      <c r="AG8" s="533"/>
      <c r="AH8" s="533"/>
      <c r="AI8" s="533"/>
      <c r="AJ8" s="533"/>
      <c r="AK8" s="533"/>
      <c r="AL8" s="533"/>
      <c r="AM8" s="217"/>
      <c r="AN8" s="218"/>
    </row>
    <row r="9" spans="1:40" s="1" customFormat="1" ht="25.15" customHeight="1" x14ac:dyDescent="0.25">
      <c r="V9" s="531" t="s">
        <v>52</v>
      </c>
      <c r="W9" s="531"/>
      <c r="X9" s="531"/>
      <c r="Y9" s="531"/>
      <c r="Z9" s="533">
        <f>ワークシート!H5</f>
        <v>0</v>
      </c>
      <c r="AA9" s="533"/>
      <c r="AB9" s="533"/>
      <c r="AC9" s="533"/>
      <c r="AD9" s="533"/>
      <c r="AE9" s="533"/>
      <c r="AF9" s="533"/>
      <c r="AG9" s="533"/>
      <c r="AH9" s="533"/>
      <c r="AI9" s="533"/>
      <c r="AJ9" s="533"/>
      <c r="AK9" s="533"/>
      <c r="AL9" s="533"/>
      <c r="AM9" s="533"/>
      <c r="AN9" s="533"/>
    </row>
    <row r="10" spans="1:40" s="1" customFormat="1" ht="25.15" customHeight="1" x14ac:dyDescent="0.25">
      <c r="B10" s="542" t="s">
        <v>217</v>
      </c>
      <c r="C10" s="543"/>
      <c r="D10" s="543"/>
      <c r="E10" s="543"/>
      <c r="F10" s="543"/>
      <c r="G10" s="543"/>
      <c r="H10" s="543"/>
      <c r="I10" s="544"/>
      <c r="J10" s="542" t="s">
        <v>218</v>
      </c>
      <c r="K10" s="543"/>
      <c r="L10" s="543"/>
      <c r="M10" s="543"/>
      <c r="N10" s="543"/>
      <c r="O10" s="543"/>
      <c r="P10" s="543"/>
      <c r="Q10" s="543"/>
      <c r="R10" s="543"/>
      <c r="S10" s="543"/>
      <c r="T10" s="544"/>
      <c r="V10" s="531" t="s">
        <v>59</v>
      </c>
      <c r="W10" s="531"/>
      <c r="X10" s="531"/>
      <c r="Y10" s="531"/>
      <c r="Z10" s="532">
        <f>ワークシート!C6</f>
        <v>0</v>
      </c>
      <c r="AA10" s="533"/>
      <c r="AB10" s="533"/>
      <c r="AC10" s="533"/>
      <c r="AD10" s="533"/>
      <c r="AE10" s="533"/>
      <c r="AF10" s="533"/>
      <c r="AG10" s="533"/>
      <c r="AH10" s="533"/>
      <c r="AI10" s="533"/>
      <c r="AJ10" s="533"/>
      <c r="AK10" s="533"/>
      <c r="AL10" s="533"/>
      <c r="AM10" s="533"/>
      <c r="AN10" s="533"/>
    </row>
    <row r="11" spans="1:40" s="1" customFormat="1" ht="25.15" customHeight="1" x14ac:dyDescent="0.25">
      <c r="B11" s="555">
        <f>ワークシート!H3</f>
        <v>0</v>
      </c>
      <c r="C11" s="556"/>
      <c r="D11" s="556"/>
      <c r="E11" s="556"/>
      <c r="F11" s="556"/>
      <c r="G11" s="556"/>
      <c r="H11" s="556"/>
      <c r="I11" s="557"/>
      <c r="J11" s="558">
        <f>ワークシート!H4</f>
        <v>0</v>
      </c>
      <c r="K11" s="537"/>
      <c r="L11" s="537"/>
      <c r="M11" s="537"/>
      <c r="N11" s="537"/>
      <c r="O11" s="537"/>
      <c r="P11" s="537"/>
      <c r="Q11" s="537"/>
      <c r="R11" s="537"/>
      <c r="S11" s="537"/>
      <c r="T11" s="538"/>
      <c r="U11" s="2"/>
      <c r="V11" s="2"/>
      <c r="W11" s="2"/>
    </row>
    <row r="12" spans="1:40" s="1" customFormat="1" ht="25.15" customHeight="1" x14ac:dyDescent="0.25">
      <c r="B12" s="550" t="s">
        <v>216</v>
      </c>
      <c r="C12" s="542" t="s">
        <v>0</v>
      </c>
      <c r="D12" s="543"/>
      <c r="E12" s="543"/>
      <c r="F12" s="543"/>
      <c r="G12" s="543"/>
      <c r="H12" s="543"/>
      <c r="I12" s="543"/>
      <c r="J12" s="553"/>
      <c r="K12" s="553"/>
      <c r="L12" s="553"/>
      <c r="M12" s="554"/>
      <c r="N12" s="559" t="s">
        <v>6</v>
      </c>
      <c r="O12" s="560"/>
      <c r="P12" s="560"/>
      <c r="Q12" s="560"/>
      <c r="R12" s="560"/>
      <c r="S12" s="560"/>
      <c r="T12" s="560"/>
      <c r="U12" s="539" t="s">
        <v>214</v>
      </c>
      <c r="V12" s="540"/>
      <c r="W12" s="540"/>
      <c r="X12" s="540"/>
      <c r="Y12" s="540"/>
      <c r="Z12" s="540"/>
      <c r="AA12" s="541"/>
      <c r="AB12" s="539" t="s">
        <v>215</v>
      </c>
      <c r="AC12" s="540"/>
      <c r="AD12" s="540"/>
      <c r="AE12" s="540"/>
      <c r="AF12" s="540"/>
      <c r="AG12" s="540"/>
      <c r="AH12" s="541"/>
      <c r="AI12" s="515" t="s">
        <v>45</v>
      </c>
      <c r="AJ12" s="516"/>
      <c r="AK12" s="536" t="s">
        <v>39</v>
      </c>
      <c r="AL12" s="537"/>
      <c r="AM12" s="537"/>
      <c r="AN12" s="538"/>
    </row>
    <row r="13" spans="1:40" s="1" customFormat="1" ht="25.15" customHeight="1" x14ac:dyDescent="0.25">
      <c r="B13" s="551"/>
      <c r="C13" s="541" t="s">
        <v>28</v>
      </c>
      <c r="D13" s="552"/>
      <c r="E13" s="552"/>
      <c r="F13" s="539" t="s">
        <v>29</v>
      </c>
      <c r="G13" s="540"/>
      <c r="H13" s="541"/>
      <c r="I13" s="219" t="s">
        <v>93</v>
      </c>
      <c r="J13" s="539" t="s">
        <v>30</v>
      </c>
      <c r="K13" s="540"/>
      <c r="L13" s="540"/>
      <c r="M13" s="541"/>
      <c r="N13" s="542" t="s">
        <v>223</v>
      </c>
      <c r="O13" s="543"/>
      <c r="P13" s="543"/>
      <c r="Q13" s="543"/>
      <c r="R13" s="543"/>
      <c r="S13" s="543"/>
      <c r="T13" s="544"/>
      <c r="U13" s="542" t="s">
        <v>234</v>
      </c>
      <c r="V13" s="543"/>
      <c r="W13" s="543"/>
      <c r="X13" s="543"/>
      <c r="Y13" s="543"/>
      <c r="Z13" s="543"/>
      <c r="AA13" s="544"/>
      <c r="AB13" s="567" t="s">
        <v>227</v>
      </c>
      <c r="AC13" s="568"/>
      <c r="AD13" s="568"/>
      <c r="AE13" s="568"/>
      <c r="AF13" s="568"/>
      <c r="AG13" s="568"/>
      <c r="AH13" s="569"/>
      <c r="AI13" s="517"/>
      <c r="AJ13" s="518"/>
      <c r="AK13" s="534" t="s">
        <v>38</v>
      </c>
      <c r="AL13" s="535"/>
      <c r="AM13" s="534" t="s">
        <v>37</v>
      </c>
      <c r="AN13" s="535"/>
    </row>
    <row r="14" spans="1:40" s="1" customFormat="1" ht="12" customHeight="1" x14ac:dyDescent="0.25">
      <c r="B14" s="393">
        <f>ワークシート!A9</f>
        <v>1</v>
      </c>
      <c r="C14" s="428">
        <f>IFERROR(VLOOKUP($B14,ワークシート!$A$9:$L$28,2,FALSE),"")</f>
        <v>0</v>
      </c>
      <c r="D14" s="429"/>
      <c r="E14" s="430"/>
      <c r="F14" s="428">
        <f>IFERROR(VLOOKUP($B14,ワークシート!$A$9:$L$28,3,FALSE),"")</f>
        <v>0</v>
      </c>
      <c r="G14" s="429"/>
      <c r="H14" s="430"/>
      <c r="I14" s="393">
        <f>IFERROR(VLOOKUP($B14,ワークシート!$A$9:$L$28,4,FALSE),"")</f>
        <v>0</v>
      </c>
      <c r="J14" s="428">
        <f>IFERROR(VLOOKUP($B14,ワークシート!$A$9:$L$28,5,FALSE),"")</f>
        <v>0</v>
      </c>
      <c r="K14" s="429"/>
      <c r="L14" s="429"/>
      <c r="M14" s="430"/>
      <c r="N14" s="561">
        <f>IFERROR(VLOOKUP($B14,ワークシート!$A$9:$L$28,6,FALSE),"")</f>
        <v>0</v>
      </c>
      <c r="O14" s="562"/>
      <c r="P14" s="562"/>
      <c r="Q14" s="562"/>
      <c r="R14" s="562"/>
      <c r="S14" s="562"/>
      <c r="T14" s="563"/>
      <c r="U14" s="528">
        <f>IFERROR(VLOOKUP($B14,ワークシート!$A$9:$L$28,10,FALSE),"")</f>
        <v>0</v>
      </c>
      <c r="V14" s="529"/>
      <c r="W14" s="529"/>
      <c r="X14" s="529"/>
      <c r="Y14" s="529"/>
      <c r="Z14" s="529"/>
      <c r="AA14" s="530"/>
      <c r="AB14" s="528">
        <f>IFERROR(VLOOKUP($B14,ワークシート!$A$9:$L$28,12,FALSE),"")</f>
        <v>0</v>
      </c>
      <c r="AC14" s="529"/>
      <c r="AD14" s="529"/>
      <c r="AE14" s="529"/>
      <c r="AF14" s="529"/>
      <c r="AG14" s="529"/>
      <c r="AH14" s="530"/>
      <c r="AI14" s="515">
        <f>IFERROR(VLOOKUP($B14,ワークシート!$A$9:$L$28,9,FALSE),"")</f>
        <v>0</v>
      </c>
      <c r="AJ14" s="516"/>
      <c r="AK14" s="515"/>
      <c r="AL14" s="519"/>
      <c r="AM14" s="515" t="s">
        <v>18</v>
      </c>
      <c r="AN14" s="519" t="s">
        <v>49</v>
      </c>
    </row>
    <row r="15" spans="1:40" s="1" customFormat="1" ht="12" customHeight="1" x14ac:dyDescent="0.25">
      <c r="A15" s="570"/>
      <c r="B15" s="394"/>
      <c r="C15" s="431"/>
      <c r="D15" s="432"/>
      <c r="E15" s="433"/>
      <c r="F15" s="431"/>
      <c r="G15" s="432"/>
      <c r="H15" s="433"/>
      <c r="I15" s="394"/>
      <c r="J15" s="431"/>
      <c r="K15" s="432"/>
      <c r="L15" s="432"/>
      <c r="M15" s="433"/>
      <c r="N15" s="564"/>
      <c r="O15" s="565"/>
      <c r="P15" s="565"/>
      <c r="Q15" s="565"/>
      <c r="R15" s="565"/>
      <c r="S15" s="565"/>
      <c r="T15" s="566"/>
      <c r="U15" s="517">
        <f>IFERROR(VLOOKUP($B14,ワークシート!$A$9:$L$28,7,FALSE),"")</f>
        <v>0</v>
      </c>
      <c r="V15" s="518"/>
      <c r="W15" s="518"/>
      <c r="X15" s="518"/>
      <c r="Y15" s="518"/>
      <c r="Z15" s="518"/>
      <c r="AA15" s="520"/>
      <c r="AB15" s="517">
        <f>IFERROR(VLOOKUP($B14,ワークシート!$A$9:$L$28,8,FALSE),"")</f>
        <v>0</v>
      </c>
      <c r="AC15" s="518"/>
      <c r="AD15" s="518"/>
      <c r="AE15" s="518"/>
      <c r="AF15" s="518"/>
      <c r="AG15" s="518"/>
      <c r="AH15" s="520"/>
      <c r="AI15" s="517"/>
      <c r="AJ15" s="518"/>
      <c r="AK15" s="517"/>
      <c r="AL15" s="520"/>
      <c r="AM15" s="517"/>
      <c r="AN15" s="520"/>
    </row>
    <row r="16" spans="1:40" s="1" customFormat="1" ht="12" customHeight="1" x14ac:dyDescent="0.25">
      <c r="A16" s="570"/>
      <c r="B16" s="393">
        <f>ワークシート!A10</f>
        <v>2</v>
      </c>
      <c r="C16" s="428">
        <f>IFERROR(VLOOKUP($B16,ワークシート!$A$9:$L$28,2,FALSE),"")</f>
        <v>0</v>
      </c>
      <c r="D16" s="429"/>
      <c r="E16" s="430"/>
      <c r="F16" s="428">
        <f>IFERROR(VLOOKUP($B16,ワークシート!$A$9:$L$28,3,FALSE),"")</f>
        <v>0</v>
      </c>
      <c r="G16" s="429"/>
      <c r="H16" s="430"/>
      <c r="I16" s="393">
        <f>IFERROR(VLOOKUP($B16,ワークシート!$A$9:$L$28,4,FALSE),"")</f>
        <v>0</v>
      </c>
      <c r="J16" s="428">
        <f>IFERROR(VLOOKUP($B16,ワークシート!$A$9:$L$28,5,FALSE),"")</f>
        <v>0</v>
      </c>
      <c r="K16" s="429"/>
      <c r="L16" s="429"/>
      <c r="M16" s="430"/>
      <c r="N16" s="561">
        <f>IFERROR(VLOOKUP($B16,ワークシート!$A$9:$L$28,6,FALSE),"")</f>
        <v>0</v>
      </c>
      <c r="O16" s="562"/>
      <c r="P16" s="562"/>
      <c r="Q16" s="562"/>
      <c r="R16" s="562"/>
      <c r="S16" s="562"/>
      <c r="T16" s="563"/>
      <c r="U16" s="528">
        <f>IFERROR(VLOOKUP($B16,ワークシート!$A$9:$L$28,10,FALSE),"")</f>
        <v>0</v>
      </c>
      <c r="V16" s="529"/>
      <c r="W16" s="529"/>
      <c r="X16" s="529"/>
      <c r="Y16" s="529"/>
      <c r="Z16" s="529"/>
      <c r="AA16" s="530"/>
      <c r="AB16" s="528">
        <f>IFERROR(VLOOKUP($B16,ワークシート!$A$9:$L$28,12,FALSE),"")</f>
        <v>0</v>
      </c>
      <c r="AC16" s="529"/>
      <c r="AD16" s="529"/>
      <c r="AE16" s="529"/>
      <c r="AF16" s="529"/>
      <c r="AG16" s="529"/>
      <c r="AH16" s="530"/>
      <c r="AI16" s="515">
        <f>IFERROR(VLOOKUP($B16,ワークシート!$A$9:$L$28,9,FALSE),"")</f>
        <v>0</v>
      </c>
      <c r="AJ16" s="516"/>
      <c r="AK16" s="515"/>
      <c r="AL16" s="519"/>
      <c r="AM16" s="515" t="s">
        <v>18</v>
      </c>
      <c r="AN16" s="519" t="s">
        <v>19</v>
      </c>
    </row>
    <row r="17" spans="1:40" s="1" customFormat="1" ht="12" customHeight="1" x14ac:dyDescent="0.25">
      <c r="A17" s="570"/>
      <c r="B17" s="394"/>
      <c r="C17" s="431"/>
      <c r="D17" s="432"/>
      <c r="E17" s="433"/>
      <c r="F17" s="431"/>
      <c r="G17" s="432"/>
      <c r="H17" s="433"/>
      <c r="I17" s="394"/>
      <c r="J17" s="431"/>
      <c r="K17" s="432"/>
      <c r="L17" s="432"/>
      <c r="M17" s="433"/>
      <c r="N17" s="564"/>
      <c r="O17" s="565"/>
      <c r="P17" s="565"/>
      <c r="Q17" s="565"/>
      <c r="R17" s="565"/>
      <c r="S17" s="565"/>
      <c r="T17" s="566"/>
      <c r="U17" s="517">
        <f>IFERROR(VLOOKUP($B16,ワークシート!$A$9:$L$28,7,FALSE),"")</f>
        <v>0</v>
      </c>
      <c r="V17" s="518"/>
      <c r="W17" s="518"/>
      <c r="X17" s="518"/>
      <c r="Y17" s="518"/>
      <c r="Z17" s="518"/>
      <c r="AA17" s="520"/>
      <c r="AB17" s="517">
        <f>IFERROR(VLOOKUP($B16,ワークシート!$A$9:$L$28,8,FALSE),"")</f>
        <v>0</v>
      </c>
      <c r="AC17" s="518"/>
      <c r="AD17" s="518"/>
      <c r="AE17" s="518"/>
      <c r="AF17" s="518"/>
      <c r="AG17" s="518"/>
      <c r="AH17" s="520"/>
      <c r="AI17" s="517"/>
      <c r="AJ17" s="518"/>
      <c r="AK17" s="517"/>
      <c r="AL17" s="520"/>
      <c r="AM17" s="517"/>
      <c r="AN17" s="520"/>
    </row>
    <row r="18" spans="1:40" s="1" customFormat="1" ht="12" customHeight="1" x14ac:dyDescent="0.25">
      <c r="A18" s="570"/>
      <c r="B18" s="393">
        <f>ワークシート!A11</f>
        <v>3</v>
      </c>
      <c r="C18" s="428">
        <f>IFERROR(VLOOKUP($B18,ワークシート!$A$9:$L$28,2,FALSE),"")</f>
        <v>0</v>
      </c>
      <c r="D18" s="429"/>
      <c r="E18" s="430"/>
      <c r="F18" s="428">
        <f>IFERROR(VLOOKUP($B18,ワークシート!$A$9:$L$28,3,FALSE),"")</f>
        <v>0</v>
      </c>
      <c r="G18" s="429"/>
      <c r="H18" s="430"/>
      <c r="I18" s="393">
        <f>IFERROR(VLOOKUP($B18,ワークシート!$A$9:$L$28,4,FALSE),"")</f>
        <v>0</v>
      </c>
      <c r="J18" s="428">
        <f>IFERROR(VLOOKUP($B18,ワークシート!$A$9:$L$28,5,FALSE),"")</f>
        <v>0</v>
      </c>
      <c r="K18" s="429"/>
      <c r="L18" s="429"/>
      <c r="M18" s="430"/>
      <c r="N18" s="561">
        <f>IFERROR(VLOOKUP($B18,ワークシート!$A$9:$L$28,6,FALSE),"")</f>
        <v>0</v>
      </c>
      <c r="O18" s="562"/>
      <c r="P18" s="562"/>
      <c r="Q18" s="562"/>
      <c r="R18" s="562"/>
      <c r="S18" s="562"/>
      <c r="T18" s="563"/>
      <c r="U18" s="528">
        <f>IFERROR(VLOOKUP($B18,ワークシート!$A$9:$L$28,10,FALSE),"")</f>
        <v>0</v>
      </c>
      <c r="V18" s="529"/>
      <c r="W18" s="529"/>
      <c r="X18" s="529"/>
      <c r="Y18" s="529"/>
      <c r="Z18" s="529"/>
      <c r="AA18" s="530"/>
      <c r="AB18" s="528">
        <f>IFERROR(VLOOKUP($B18,ワークシート!$A$9:$L$28,12,FALSE),"")</f>
        <v>0</v>
      </c>
      <c r="AC18" s="529"/>
      <c r="AD18" s="529"/>
      <c r="AE18" s="529"/>
      <c r="AF18" s="529"/>
      <c r="AG18" s="529"/>
      <c r="AH18" s="530"/>
      <c r="AI18" s="515">
        <f>IFERROR(VLOOKUP($B18,ワークシート!$A$9:$L$28,9,FALSE),"")</f>
        <v>0</v>
      </c>
      <c r="AJ18" s="516"/>
      <c r="AK18" s="515"/>
      <c r="AL18" s="519"/>
      <c r="AM18" s="515" t="s">
        <v>18</v>
      </c>
      <c r="AN18" s="519" t="s">
        <v>19</v>
      </c>
    </row>
    <row r="19" spans="1:40" s="1" customFormat="1" ht="12" customHeight="1" x14ac:dyDescent="0.25">
      <c r="A19" s="570"/>
      <c r="B19" s="394"/>
      <c r="C19" s="431"/>
      <c r="D19" s="432"/>
      <c r="E19" s="433"/>
      <c r="F19" s="431"/>
      <c r="G19" s="432"/>
      <c r="H19" s="433"/>
      <c r="I19" s="394"/>
      <c r="J19" s="431"/>
      <c r="K19" s="432"/>
      <c r="L19" s="432"/>
      <c r="M19" s="433"/>
      <c r="N19" s="564"/>
      <c r="O19" s="565"/>
      <c r="P19" s="565"/>
      <c r="Q19" s="565"/>
      <c r="R19" s="565"/>
      <c r="S19" s="565"/>
      <c r="T19" s="566"/>
      <c r="U19" s="517">
        <f>IFERROR(VLOOKUP($B18,ワークシート!$A$9:$L$28,7,FALSE),"")</f>
        <v>0</v>
      </c>
      <c r="V19" s="518"/>
      <c r="W19" s="518"/>
      <c r="X19" s="518"/>
      <c r="Y19" s="518"/>
      <c r="Z19" s="518"/>
      <c r="AA19" s="520"/>
      <c r="AB19" s="517">
        <f>IFERROR(VLOOKUP($B18,ワークシート!$A$9:$L$28,8,FALSE),"")</f>
        <v>0</v>
      </c>
      <c r="AC19" s="518"/>
      <c r="AD19" s="518"/>
      <c r="AE19" s="518"/>
      <c r="AF19" s="518"/>
      <c r="AG19" s="518"/>
      <c r="AH19" s="520"/>
      <c r="AI19" s="517"/>
      <c r="AJ19" s="518"/>
      <c r="AK19" s="517"/>
      <c r="AL19" s="520"/>
      <c r="AM19" s="517"/>
      <c r="AN19" s="520"/>
    </row>
    <row r="20" spans="1:40" s="1" customFormat="1" ht="12" customHeight="1" x14ac:dyDescent="0.25">
      <c r="A20" s="570"/>
      <c r="B20" s="393">
        <f>ワークシート!A12</f>
        <v>4</v>
      </c>
      <c r="C20" s="428">
        <f>IFERROR(VLOOKUP($B20,ワークシート!$A$9:$L$28,2,FALSE),"")</f>
        <v>0</v>
      </c>
      <c r="D20" s="429"/>
      <c r="E20" s="430"/>
      <c r="F20" s="428">
        <f>IFERROR(VLOOKUP($B20,ワークシート!$A$9:$L$28,3,FALSE),"")</f>
        <v>0</v>
      </c>
      <c r="G20" s="429"/>
      <c r="H20" s="430"/>
      <c r="I20" s="393">
        <f>IFERROR(VLOOKUP($B20,ワークシート!$A$9:$L$28,4,FALSE),"")</f>
        <v>0</v>
      </c>
      <c r="J20" s="428">
        <f>IFERROR(VLOOKUP($B20,ワークシート!$A$9:$L$28,5,FALSE),"")</f>
        <v>0</v>
      </c>
      <c r="K20" s="429"/>
      <c r="L20" s="429"/>
      <c r="M20" s="430"/>
      <c r="N20" s="561">
        <f>IFERROR(VLOOKUP($B20,ワークシート!$A$9:$L$28,6,FALSE),"")</f>
        <v>0</v>
      </c>
      <c r="O20" s="562"/>
      <c r="P20" s="562"/>
      <c r="Q20" s="562"/>
      <c r="R20" s="562"/>
      <c r="S20" s="562"/>
      <c r="T20" s="563"/>
      <c r="U20" s="528">
        <f>IFERROR(VLOOKUP($B20,ワークシート!$A$9:$L$28,10,FALSE),"")</f>
        <v>0</v>
      </c>
      <c r="V20" s="529"/>
      <c r="W20" s="529"/>
      <c r="X20" s="529"/>
      <c r="Y20" s="529"/>
      <c r="Z20" s="529"/>
      <c r="AA20" s="530"/>
      <c r="AB20" s="528">
        <f>IFERROR(VLOOKUP($B20,ワークシート!$A$9:$L$28,12,FALSE),"")</f>
        <v>0</v>
      </c>
      <c r="AC20" s="529"/>
      <c r="AD20" s="529"/>
      <c r="AE20" s="529"/>
      <c r="AF20" s="529"/>
      <c r="AG20" s="529"/>
      <c r="AH20" s="530"/>
      <c r="AI20" s="515">
        <f>IFERROR(VLOOKUP($B20,ワークシート!$A$9:$L$28,9,FALSE),"")</f>
        <v>0</v>
      </c>
      <c r="AJ20" s="516"/>
      <c r="AK20" s="515"/>
      <c r="AL20" s="519"/>
      <c r="AM20" s="515" t="s">
        <v>18</v>
      </c>
      <c r="AN20" s="519" t="s">
        <v>19</v>
      </c>
    </row>
    <row r="21" spans="1:40" s="1" customFormat="1" ht="12" customHeight="1" x14ac:dyDescent="0.25">
      <c r="A21" s="570"/>
      <c r="B21" s="394"/>
      <c r="C21" s="431"/>
      <c r="D21" s="432"/>
      <c r="E21" s="433"/>
      <c r="F21" s="431"/>
      <c r="G21" s="432"/>
      <c r="H21" s="433"/>
      <c r="I21" s="394"/>
      <c r="J21" s="431"/>
      <c r="K21" s="432"/>
      <c r="L21" s="432"/>
      <c r="M21" s="433"/>
      <c r="N21" s="564"/>
      <c r="O21" s="565"/>
      <c r="P21" s="565"/>
      <c r="Q21" s="565"/>
      <c r="R21" s="565"/>
      <c r="S21" s="565"/>
      <c r="T21" s="566"/>
      <c r="U21" s="517">
        <f>IFERROR(VLOOKUP($B20,ワークシート!$A$9:$L$28,7,FALSE),"")</f>
        <v>0</v>
      </c>
      <c r="V21" s="518"/>
      <c r="W21" s="518"/>
      <c r="X21" s="518"/>
      <c r="Y21" s="518"/>
      <c r="Z21" s="518"/>
      <c r="AA21" s="520"/>
      <c r="AB21" s="517">
        <f>IFERROR(VLOOKUP($B20,ワークシート!$A$9:$L$28,8,FALSE),"")</f>
        <v>0</v>
      </c>
      <c r="AC21" s="518"/>
      <c r="AD21" s="518"/>
      <c r="AE21" s="518"/>
      <c r="AF21" s="518"/>
      <c r="AG21" s="518"/>
      <c r="AH21" s="520"/>
      <c r="AI21" s="517"/>
      <c r="AJ21" s="518"/>
      <c r="AK21" s="517"/>
      <c r="AL21" s="520"/>
      <c r="AM21" s="517"/>
      <c r="AN21" s="520"/>
    </row>
    <row r="22" spans="1:40" s="1" customFormat="1" ht="12" customHeight="1" x14ac:dyDescent="0.25">
      <c r="A22" s="570"/>
      <c r="B22" s="393">
        <f>ワークシート!A13</f>
        <v>5</v>
      </c>
      <c r="C22" s="428">
        <f>IFERROR(VLOOKUP($B22,ワークシート!$A$9:$L$28,2,FALSE),"")</f>
        <v>0</v>
      </c>
      <c r="D22" s="429"/>
      <c r="E22" s="430"/>
      <c r="F22" s="428">
        <f>IFERROR(VLOOKUP($B22,ワークシート!$A$9:$L$28,3,FALSE),"")</f>
        <v>0</v>
      </c>
      <c r="G22" s="429"/>
      <c r="H22" s="430"/>
      <c r="I22" s="393">
        <f>IFERROR(VLOOKUP($B22,ワークシート!$A$9:$L$28,4,FALSE),"")</f>
        <v>0</v>
      </c>
      <c r="J22" s="428">
        <f>IFERROR(VLOOKUP($B22,ワークシート!$A$9:$L$28,5,FALSE),"")</f>
        <v>0</v>
      </c>
      <c r="K22" s="429"/>
      <c r="L22" s="429"/>
      <c r="M22" s="430"/>
      <c r="N22" s="561">
        <f>IFERROR(VLOOKUP($B22,ワークシート!$A$9:$L$28,6,FALSE),"")</f>
        <v>0</v>
      </c>
      <c r="O22" s="562"/>
      <c r="P22" s="562"/>
      <c r="Q22" s="562"/>
      <c r="R22" s="562"/>
      <c r="S22" s="562"/>
      <c r="T22" s="563"/>
      <c r="U22" s="528">
        <f>IFERROR(VLOOKUP($B22,ワークシート!$A$9:$L$28,10,FALSE),"")</f>
        <v>0</v>
      </c>
      <c r="V22" s="529"/>
      <c r="W22" s="529"/>
      <c r="X22" s="529"/>
      <c r="Y22" s="529"/>
      <c r="Z22" s="529"/>
      <c r="AA22" s="530"/>
      <c r="AB22" s="528">
        <f>IFERROR(VLOOKUP($B22,ワークシート!$A$9:$L$28,12,FALSE),"")</f>
        <v>0</v>
      </c>
      <c r="AC22" s="529"/>
      <c r="AD22" s="529"/>
      <c r="AE22" s="529"/>
      <c r="AF22" s="529"/>
      <c r="AG22" s="529"/>
      <c r="AH22" s="530"/>
      <c r="AI22" s="515">
        <f>IFERROR(VLOOKUP($B22,ワークシート!$A$9:$L$28,9,FALSE),"")</f>
        <v>0</v>
      </c>
      <c r="AJ22" s="516"/>
      <c r="AK22" s="515"/>
      <c r="AL22" s="519"/>
      <c r="AM22" s="515" t="s">
        <v>18</v>
      </c>
      <c r="AN22" s="519" t="s">
        <v>19</v>
      </c>
    </row>
    <row r="23" spans="1:40" s="1" customFormat="1" ht="12" customHeight="1" x14ac:dyDescent="0.25">
      <c r="A23" s="570"/>
      <c r="B23" s="394"/>
      <c r="C23" s="431"/>
      <c r="D23" s="432"/>
      <c r="E23" s="433"/>
      <c r="F23" s="431"/>
      <c r="G23" s="432"/>
      <c r="H23" s="433"/>
      <c r="I23" s="394"/>
      <c r="J23" s="431"/>
      <c r="K23" s="432"/>
      <c r="L23" s="432"/>
      <c r="M23" s="433"/>
      <c r="N23" s="564"/>
      <c r="O23" s="565"/>
      <c r="P23" s="565"/>
      <c r="Q23" s="565"/>
      <c r="R23" s="565"/>
      <c r="S23" s="565"/>
      <c r="T23" s="566"/>
      <c r="U23" s="517">
        <f>IFERROR(VLOOKUP($B22,ワークシート!$A$9:$L$28,7,FALSE),"")</f>
        <v>0</v>
      </c>
      <c r="V23" s="518"/>
      <c r="W23" s="518"/>
      <c r="X23" s="518"/>
      <c r="Y23" s="518"/>
      <c r="Z23" s="518"/>
      <c r="AA23" s="520"/>
      <c r="AB23" s="517">
        <f>IFERROR(VLOOKUP($B22,ワークシート!$A$9:$L$28,8,FALSE),"")</f>
        <v>0</v>
      </c>
      <c r="AC23" s="518"/>
      <c r="AD23" s="518"/>
      <c r="AE23" s="518"/>
      <c r="AF23" s="518"/>
      <c r="AG23" s="518"/>
      <c r="AH23" s="520"/>
      <c r="AI23" s="517"/>
      <c r="AJ23" s="518"/>
      <c r="AK23" s="517"/>
      <c r="AL23" s="520"/>
      <c r="AM23" s="517"/>
      <c r="AN23" s="520"/>
    </row>
    <row r="24" spans="1:40" s="1" customFormat="1" ht="12" customHeight="1" x14ac:dyDescent="0.25">
      <c r="A24" s="570"/>
      <c r="B24" s="393">
        <f>ワークシート!A14</f>
        <v>6</v>
      </c>
      <c r="C24" s="428">
        <f>IFERROR(VLOOKUP($B24,ワークシート!$A$9:$L$28,2,FALSE),"")</f>
        <v>0</v>
      </c>
      <c r="D24" s="429"/>
      <c r="E24" s="430"/>
      <c r="F24" s="428">
        <f>IFERROR(VLOOKUP($B24,ワークシート!$A$9:$L$28,3,FALSE),"")</f>
        <v>0</v>
      </c>
      <c r="G24" s="429"/>
      <c r="H24" s="430"/>
      <c r="I24" s="393">
        <f>IFERROR(VLOOKUP($B24,ワークシート!$A$9:$L$28,4,FALSE),"")</f>
        <v>0</v>
      </c>
      <c r="J24" s="428">
        <f>IFERROR(VLOOKUP($B24,ワークシート!$A$9:$L$28,5,FALSE),"")</f>
        <v>0</v>
      </c>
      <c r="K24" s="429"/>
      <c r="L24" s="429"/>
      <c r="M24" s="430"/>
      <c r="N24" s="561">
        <f>IFERROR(VLOOKUP($B24,ワークシート!$A$9:$L$28,6,FALSE),"")</f>
        <v>0</v>
      </c>
      <c r="O24" s="562"/>
      <c r="P24" s="562"/>
      <c r="Q24" s="562"/>
      <c r="R24" s="562"/>
      <c r="S24" s="562"/>
      <c r="T24" s="563"/>
      <c r="U24" s="528">
        <f>IFERROR(VLOOKUP($B24,ワークシート!$A$9:$L$28,10,FALSE),"")</f>
        <v>0</v>
      </c>
      <c r="V24" s="529"/>
      <c r="W24" s="529"/>
      <c r="X24" s="529"/>
      <c r="Y24" s="529"/>
      <c r="Z24" s="529"/>
      <c r="AA24" s="530"/>
      <c r="AB24" s="528">
        <f>IFERROR(VLOOKUP($B24,ワークシート!$A$9:$L$28,12,FALSE),"")</f>
        <v>0</v>
      </c>
      <c r="AC24" s="529"/>
      <c r="AD24" s="529"/>
      <c r="AE24" s="529"/>
      <c r="AF24" s="529"/>
      <c r="AG24" s="529"/>
      <c r="AH24" s="530"/>
      <c r="AI24" s="515">
        <f>IFERROR(VLOOKUP($B24,ワークシート!$A$9:$L$28,9,FALSE),"")</f>
        <v>0</v>
      </c>
      <c r="AJ24" s="516"/>
      <c r="AK24" s="515"/>
      <c r="AL24" s="519"/>
      <c r="AM24" s="515" t="s">
        <v>18</v>
      </c>
      <c r="AN24" s="519" t="s">
        <v>19</v>
      </c>
    </row>
    <row r="25" spans="1:40" s="1" customFormat="1" ht="12" customHeight="1" x14ac:dyDescent="0.25">
      <c r="A25" s="570"/>
      <c r="B25" s="394"/>
      <c r="C25" s="431"/>
      <c r="D25" s="432"/>
      <c r="E25" s="433"/>
      <c r="F25" s="431"/>
      <c r="G25" s="432"/>
      <c r="H25" s="433"/>
      <c r="I25" s="394"/>
      <c r="J25" s="431"/>
      <c r="K25" s="432"/>
      <c r="L25" s="432"/>
      <c r="M25" s="433"/>
      <c r="N25" s="564"/>
      <c r="O25" s="565"/>
      <c r="P25" s="565"/>
      <c r="Q25" s="565"/>
      <c r="R25" s="565"/>
      <c r="S25" s="565"/>
      <c r="T25" s="566"/>
      <c r="U25" s="517">
        <f>IFERROR(VLOOKUP($B24,ワークシート!$A$9:$L$28,7,FALSE),"")</f>
        <v>0</v>
      </c>
      <c r="V25" s="518"/>
      <c r="W25" s="518"/>
      <c r="X25" s="518"/>
      <c r="Y25" s="518"/>
      <c r="Z25" s="518"/>
      <c r="AA25" s="520"/>
      <c r="AB25" s="517">
        <f>IFERROR(VLOOKUP($B24,ワークシート!$A$9:$L$28,8,FALSE),"")</f>
        <v>0</v>
      </c>
      <c r="AC25" s="518"/>
      <c r="AD25" s="518"/>
      <c r="AE25" s="518"/>
      <c r="AF25" s="518"/>
      <c r="AG25" s="518"/>
      <c r="AH25" s="520"/>
      <c r="AI25" s="517"/>
      <c r="AJ25" s="518"/>
      <c r="AK25" s="517"/>
      <c r="AL25" s="520"/>
      <c r="AM25" s="517"/>
      <c r="AN25" s="520"/>
    </row>
    <row r="26" spans="1:40" s="1" customFormat="1" ht="12" customHeight="1" x14ac:dyDescent="0.25">
      <c r="A26" s="570"/>
      <c r="B26" s="393">
        <f>ワークシート!A15</f>
        <v>7</v>
      </c>
      <c r="C26" s="428">
        <f>IFERROR(VLOOKUP($B26,ワークシート!$A$9:$L$28,2,FALSE),"")</f>
        <v>0</v>
      </c>
      <c r="D26" s="429"/>
      <c r="E26" s="430"/>
      <c r="F26" s="428">
        <f>IFERROR(VLOOKUP($B26,ワークシート!$A$9:$L$28,3,FALSE),"")</f>
        <v>0</v>
      </c>
      <c r="G26" s="429"/>
      <c r="H26" s="430"/>
      <c r="I26" s="393">
        <f>IFERROR(VLOOKUP($B26,ワークシート!$A$9:$L$28,4,FALSE),"")</f>
        <v>0</v>
      </c>
      <c r="J26" s="428">
        <f>IFERROR(VLOOKUP($B26,ワークシート!$A$9:$L$28,5,FALSE),"")</f>
        <v>0</v>
      </c>
      <c r="K26" s="429"/>
      <c r="L26" s="429"/>
      <c r="M26" s="430"/>
      <c r="N26" s="561">
        <f>IFERROR(VLOOKUP($B26,ワークシート!$A$9:$L$28,6,FALSE),"")</f>
        <v>0</v>
      </c>
      <c r="O26" s="562"/>
      <c r="P26" s="562"/>
      <c r="Q26" s="562"/>
      <c r="R26" s="562"/>
      <c r="S26" s="562"/>
      <c r="T26" s="563"/>
      <c r="U26" s="528">
        <f>IFERROR(VLOOKUP($B26,ワークシート!$A$9:$L$28,10,FALSE),"")</f>
        <v>0</v>
      </c>
      <c r="V26" s="529"/>
      <c r="W26" s="529"/>
      <c r="X26" s="529"/>
      <c r="Y26" s="529"/>
      <c r="Z26" s="529"/>
      <c r="AA26" s="530"/>
      <c r="AB26" s="528">
        <f>IFERROR(VLOOKUP($B26,ワークシート!$A$9:$L$28,12,FALSE),"")</f>
        <v>0</v>
      </c>
      <c r="AC26" s="529"/>
      <c r="AD26" s="529"/>
      <c r="AE26" s="529"/>
      <c r="AF26" s="529"/>
      <c r="AG26" s="529"/>
      <c r="AH26" s="530"/>
      <c r="AI26" s="515">
        <f>IFERROR(VLOOKUP($B26,ワークシート!$A$9:$L$28,9,FALSE),"")</f>
        <v>0</v>
      </c>
      <c r="AJ26" s="516"/>
      <c r="AK26" s="515"/>
      <c r="AL26" s="519"/>
      <c r="AM26" s="515" t="s">
        <v>18</v>
      </c>
      <c r="AN26" s="519" t="s">
        <v>19</v>
      </c>
    </row>
    <row r="27" spans="1:40" s="1" customFormat="1" ht="12" customHeight="1" x14ac:dyDescent="0.25">
      <c r="A27" s="570"/>
      <c r="B27" s="394"/>
      <c r="C27" s="431"/>
      <c r="D27" s="432"/>
      <c r="E27" s="433"/>
      <c r="F27" s="431"/>
      <c r="G27" s="432"/>
      <c r="H27" s="433"/>
      <c r="I27" s="394"/>
      <c r="J27" s="431"/>
      <c r="K27" s="432"/>
      <c r="L27" s="432"/>
      <c r="M27" s="433"/>
      <c r="N27" s="564"/>
      <c r="O27" s="565"/>
      <c r="P27" s="565"/>
      <c r="Q27" s="565"/>
      <c r="R27" s="565"/>
      <c r="S27" s="565"/>
      <c r="T27" s="566"/>
      <c r="U27" s="517">
        <f>IFERROR(VLOOKUP($B26,ワークシート!$A$9:$L$28,7,FALSE),"")</f>
        <v>0</v>
      </c>
      <c r="V27" s="518"/>
      <c r="W27" s="518"/>
      <c r="X27" s="518"/>
      <c r="Y27" s="518"/>
      <c r="Z27" s="518"/>
      <c r="AA27" s="520"/>
      <c r="AB27" s="517">
        <f>IFERROR(VLOOKUP($B26,ワークシート!$A$9:$L$28,8,FALSE),"")</f>
        <v>0</v>
      </c>
      <c r="AC27" s="518"/>
      <c r="AD27" s="518"/>
      <c r="AE27" s="518"/>
      <c r="AF27" s="518"/>
      <c r="AG27" s="518"/>
      <c r="AH27" s="520"/>
      <c r="AI27" s="517"/>
      <c r="AJ27" s="518"/>
      <c r="AK27" s="517"/>
      <c r="AL27" s="520"/>
      <c r="AM27" s="517"/>
      <c r="AN27" s="520"/>
    </row>
    <row r="28" spans="1:40" s="1" customFormat="1" ht="12" customHeight="1" x14ac:dyDescent="0.25">
      <c r="A28" s="570"/>
      <c r="B28" s="393">
        <f>ワークシート!A16</f>
        <v>8</v>
      </c>
      <c r="C28" s="428">
        <f>IFERROR(VLOOKUP($B28,ワークシート!$A$9:$L$28,2,FALSE),"")</f>
        <v>0</v>
      </c>
      <c r="D28" s="429"/>
      <c r="E28" s="430"/>
      <c r="F28" s="428">
        <f>IFERROR(VLOOKUP($B28,ワークシート!$A$9:$L$28,3,FALSE),"")</f>
        <v>0</v>
      </c>
      <c r="G28" s="429"/>
      <c r="H28" s="430"/>
      <c r="I28" s="393">
        <f>IFERROR(VLOOKUP($B28,ワークシート!$A$9:$L$28,4,FALSE),"")</f>
        <v>0</v>
      </c>
      <c r="J28" s="428">
        <f>IFERROR(VLOOKUP($B28,ワークシート!$A$9:$L$28,5,FALSE),"")</f>
        <v>0</v>
      </c>
      <c r="K28" s="429"/>
      <c r="L28" s="429"/>
      <c r="M28" s="430"/>
      <c r="N28" s="561">
        <f>IFERROR(VLOOKUP($B28,ワークシート!$A$9:$L$28,6,FALSE),"")</f>
        <v>0</v>
      </c>
      <c r="O28" s="562"/>
      <c r="P28" s="562"/>
      <c r="Q28" s="562"/>
      <c r="R28" s="562"/>
      <c r="S28" s="562"/>
      <c r="T28" s="563"/>
      <c r="U28" s="528">
        <f>IFERROR(VLOOKUP($B28,ワークシート!$A$9:$L$28,10,FALSE),"")</f>
        <v>0</v>
      </c>
      <c r="V28" s="529"/>
      <c r="W28" s="529"/>
      <c r="X28" s="529"/>
      <c r="Y28" s="529"/>
      <c r="Z28" s="529"/>
      <c r="AA28" s="530"/>
      <c r="AB28" s="528">
        <f>IFERROR(VLOOKUP($B28,ワークシート!$A$9:$L$28,12,FALSE),"")</f>
        <v>0</v>
      </c>
      <c r="AC28" s="529"/>
      <c r="AD28" s="529"/>
      <c r="AE28" s="529"/>
      <c r="AF28" s="529"/>
      <c r="AG28" s="529"/>
      <c r="AH28" s="530"/>
      <c r="AI28" s="515">
        <f>IFERROR(VLOOKUP($B28,ワークシート!$A$9:$L$28,9,FALSE),"")</f>
        <v>0</v>
      </c>
      <c r="AJ28" s="516"/>
      <c r="AK28" s="515"/>
      <c r="AL28" s="519"/>
      <c r="AM28" s="515" t="s">
        <v>18</v>
      </c>
      <c r="AN28" s="519" t="s">
        <v>19</v>
      </c>
    </row>
    <row r="29" spans="1:40" s="1" customFormat="1" ht="12" customHeight="1" x14ac:dyDescent="0.25">
      <c r="A29" s="570"/>
      <c r="B29" s="394"/>
      <c r="C29" s="431"/>
      <c r="D29" s="432"/>
      <c r="E29" s="433"/>
      <c r="F29" s="431"/>
      <c r="G29" s="432"/>
      <c r="H29" s="433"/>
      <c r="I29" s="394"/>
      <c r="J29" s="431"/>
      <c r="K29" s="432"/>
      <c r="L29" s="432"/>
      <c r="M29" s="433"/>
      <c r="N29" s="564"/>
      <c r="O29" s="565"/>
      <c r="P29" s="565"/>
      <c r="Q29" s="565"/>
      <c r="R29" s="565"/>
      <c r="S29" s="565"/>
      <c r="T29" s="566"/>
      <c r="U29" s="517">
        <f>IFERROR(VLOOKUP($B28,ワークシート!$A$9:$L$28,7,FALSE),"")</f>
        <v>0</v>
      </c>
      <c r="V29" s="518"/>
      <c r="W29" s="518"/>
      <c r="X29" s="518"/>
      <c r="Y29" s="518"/>
      <c r="Z29" s="518"/>
      <c r="AA29" s="520"/>
      <c r="AB29" s="517">
        <f>IFERROR(VLOOKUP($B28,ワークシート!$A$9:$L$28,8,FALSE),"")</f>
        <v>0</v>
      </c>
      <c r="AC29" s="518"/>
      <c r="AD29" s="518"/>
      <c r="AE29" s="518"/>
      <c r="AF29" s="518"/>
      <c r="AG29" s="518"/>
      <c r="AH29" s="520"/>
      <c r="AI29" s="517"/>
      <c r="AJ29" s="518"/>
      <c r="AK29" s="517"/>
      <c r="AL29" s="520"/>
      <c r="AM29" s="517"/>
      <c r="AN29" s="520"/>
    </row>
    <row r="30" spans="1:40" s="1" customFormat="1" ht="12" customHeight="1" x14ac:dyDescent="0.25">
      <c r="A30" s="570"/>
      <c r="B30" s="393">
        <f>ワークシート!A17</f>
        <v>9</v>
      </c>
      <c r="C30" s="428">
        <f>IFERROR(VLOOKUP($B30,ワークシート!$A$9:$L$28,2,FALSE),"")</f>
        <v>0</v>
      </c>
      <c r="D30" s="429"/>
      <c r="E30" s="430"/>
      <c r="F30" s="428">
        <f>IFERROR(VLOOKUP($B30,ワークシート!$A$9:$L$28,3,FALSE),"")</f>
        <v>0</v>
      </c>
      <c r="G30" s="429"/>
      <c r="H30" s="430"/>
      <c r="I30" s="393">
        <f>IFERROR(VLOOKUP($B30,ワークシート!$A$9:$L$28,4,FALSE),"")</f>
        <v>0</v>
      </c>
      <c r="J30" s="428">
        <f>IFERROR(VLOOKUP($B30,ワークシート!$A$9:$L$28,5,FALSE),"")</f>
        <v>0</v>
      </c>
      <c r="K30" s="429"/>
      <c r="L30" s="429"/>
      <c r="M30" s="430"/>
      <c r="N30" s="561">
        <f>IFERROR(VLOOKUP($B30,ワークシート!$A$9:$L$28,6,FALSE),"")</f>
        <v>0</v>
      </c>
      <c r="O30" s="562"/>
      <c r="P30" s="562"/>
      <c r="Q30" s="562"/>
      <c r="R30" s="562"/>
      <c r="S30" s="562"/>
      <c r="T30" s="563"/>
      <c r="U30" s="528">
        <f>IFERROR(VLOOKUP($B30,ワークシート!$A$9:$L$28,10,FALSE),"")</f>
        <v>0</v>
      </c>
      <c r="V30" s="529"/>
      <c r="W30" s="529"/>
      <c r="X30" s="529"/>
      <c r="Y30" s="529"/>
      <c r="Z30" s="529"/>
      <c r="AA30" s="530"/>
      <c r="AB30" s="528">
        <f>IFERROR(VLOOKUP($B30,ワークシート!$A$9:$L$28,12,FALSE),"")</f>
        <v>0</v>
      </c>
      <c r="AC30" s="529"/>
      <c r="AD30" s="529"/>
      <c r="AE30" s="529"/>
      <c r="AF30" s="529"/>
      <c r="AG30" s="529"/>
      <c r="AH30" s="530"/>
      <c r="AI30" s="515">
        <f>IFERROR(VLOOKUP($B30,ワークシート!$A$9:$L$28,9,FALSE),"")</f>
        <v>0</v>
      </c>
      <c r="AJ30" s="516"/>
      <c r="AK30" s="515"/>
      <c r="AL30" s="519"/>
      <c r="AM30" s="515" t="s">
        <v>18</v>
      </c>
      <c r="AN30" s="519" t="s">
        <v>19</v>
      </c>
    </row>
    <row r="31" spans="1:40" s="1" customFormat="1" ht="12" customHeight="1" x14ac:dyDescent="0.25">
      <c r="A31" s="570"/>
      <c r="B31" s="394"/>
      <c r="C31" s="431"/>
      <c r="D31" s="432"/>
      <c r="E31" s="433"/>
      <c r="F31" s="431"/>
      <c r="G31" s="432"/>
      <c r="H31" s="433"/>
      <c r="I31" s="394"/>
      <c r="J31" s="431"/>
      <c r="K31" s="432"/>
      <c r="L31" s="432"/>
      <c r="M31" s="433"/>
      <c r="N31" s="564"/>
      <c r="O31" s="565"/>
      <c r="P31" s="565"/>
      <c r="Q31" s="565"/>
      <c r="R31" s="565"/>
      <c r="S31" s="565"/>
      <c r="T31" s="566"/>
      <c r="U31" s="517">
        <f>IFERROR(VLOOKUP($B30,ワークシート!$A$9:$L$28,7,FALSE),"")</f>
        <v>0</v>
      </c>
      <c r="V31" s="518"/>
      <c r="W31" s="518"/>
      <c r="X31" s="518"/>
      <c r="Y31" s="518"/>
      <c r="Z31" s="518"/>
      <c r="AA31" s="520"/>
      <c r="AB31" s="517">
        <f>IFERROR(VLOOKUP($B30,ワークシート!$A$9:$L$28,8,FALSE),"")</f>
        <v>0</v>
      </c>
      <c r="AC31" s="518"/>
      <c r="AD31" s="518"/>
      <c r="AE31" s="518"/>
      <c r="AF31" s="518"/>
      <c r="AG31" s="518"/>
      <c r="AH31" s="520"/>
      <c r="AI31" s="517"/>
      <c r="AJ31" s="518"/>
      <c r="AK31" s="517"/>
      <c r="AL31" s="520"/>
      <c r="AM31" s="517"/>
      <c r="AN31" s="520"/>
    </row>
    <row r="32" spans="1:40" s="1" customFormat="1" ht="12" customHeight="1" x14ac:dyDescent="0.25">
      <c r="A32" s="130"/>
      <c r="B32" s="393">
        <f>ワークシート!A18</f>
        <v>10</v>
      </c>
      <c r="C32" s="428">
        <f>IFERROR(VLOOKUP($B32,ワークシート!$A$9:$L$28,2,FALSE),"")</f>
        <v>0</v>
      </c>
      <c r="D32" s="429"/>
      <c r="E32" s="430"/>
      <c r="F32" s="428">
        <f>IFERROR(VLOOKUP($B32,ワークシート!$A$9:$L$28,3,FALSE),"")</f>
        <v>0</v>
      </c>
      <c r="G32" s="429"/>
      <c r="H32" s="430"/>
      <c r="I32" s="393">
        <f>IFERROR(VLOOKUP($B32,ワークシート!$A$9:$L$28,4,FALSE),"")</f>
        <v>0</v>
      </c>
      <c r="J32" s="428">
        <f>IFERROR(VLOOKUP($B32,ワークシート!$A$9:$L$28,5,FALSE),"")</f>
        <v>0</v>
      </c>
      <c r="K32" s="429"/>
      <c r="L32" s="429"/>
      <c r="M32" s="430"/>
      <c r="N32" s="561">
        <f>IFERROR(VLOOKUP($B32,ワークシート!$A$9:$L$28,6,FALSE),"")</f>
        <v>0</v>
      </c>
      <c r="O32" s="562"/>
      <c r="P32" s="562"/>
      <c r="Q32" s="562"/>
      <c r="R32" s="562"/>
      <c r="S32" s="562"/>
      <c r="T32" s="563"/>
      <c r="U32" s="528">
        <f>IFERROR(VLOOKUP($B32,ワークシート!$A$9:$L$28,10,FALSE),"")</f>
        <v>0</v>
      </c>
      <c r="V32" s="529"/>
      <c r="W32" s="529"/>
      <c r="X32" s="529"/>
      <c r="Y32" s="529"/>
      <c r="Z32" s="529"/>
      <c r="AA32" s="530"/>
      <c r="AB32" s="528">
        <f>IFERROR(VLOOKUP($B32,ワークシート!$A$9:$L$28,12,FALSE),"")</f>
        <v>0</v>
      </c>
      <c r="AC32" s="529"/>
      <c r="AD32" s="529"/>
      <c r="AE32" s="529"/>
      <c r="AF32" s="529"/>
      <c r="AG32" s="529"/>
      <c r="AH32" s="530"/>
      <c r="AI32" s="515">
        <f>IFERROR(VLOOKUP($B32,ワークシート!$A$9:$L$28,9,FALSE),"")</f>
        <v>0</v>
      </c>
      <c r="AJ32" s="516"/>
      <c r="AK32" s="515"/>
      <c r="AL32" s="519"/>
      <c r="AM32" s="515" t="s">
        <v>18</v>
      </c>
      <c r="AN32" s="519" t="s">
        <v>19</v>
      </c>
    </row>
    <row r="33" spans="2:40" s="1" customFormat="1" ht="12" customHeight="1" x14ac:dyDescent="0.25">
      <c r="B33" s="394"/>
      <c r="C33" s="431"/>
      <c r="D33" s="432"/>
      <c r="E33" s="433"/>
      <c r="F33" s="431"/>
      <c r="G33" s="432"/>
      <c r="H33" s="433"/>
      <c r="I33" s="394"/>
      <c r="J33" s="431"/>
      <c r="K33" s="432"/>
      <c r="L33" s="432"/>
      <c r="M33" s="433"/>
      <c r="N33" s="564"/>
      <c r="O33" s="565"/>
      <c r="P33" s="565"/>
      <c r="Q33" s="565"/>
      <c r="R33" s="565"/>
      <c r="S33" s="565"/>
      <c r="T33" s="566"/>
      <c r="U33" s="517">
        <f>IFERROR(VLOOKUP($B32,ワークシート!$A$9:$L$28,7,FALSE),"")</f>
        <v>0</v>
      </c>
      <c r="V33" s="518"/>
      <c r="W33" s="518"/>
      <c r="X33" s="518"/>
      <c r="Y33" s="518"/>
      <c r="Z33" s="518"/>
      <c r="AA33" s="520"/>
      <c r="AB33" s="517">
        <f>IFERROR(VLOOKUP($B32,ワークシート!$A$9:$L$28,8,FALSE),"")</f>
        <v>0</v>
      </c>
      <c r="AC33" s="518"/>
      <c r="AD33" s="518"/>
      <c r="AE33" s="518"/>
      <c r="AF33" s="518"/>
      <c r="AG33" s="518"/>
      <c r="AH33" s="520"/>
      <c r="AI33" s="517"/>
      <c r="AJ33" s="518"/>
      <c r="AK33" s="517"/>
      <c r="AL33" s="520"/>
      <c r="AM33" s="517"/>
      <c r="AN33" s="520"/>
    </row>
    <row r="34" spans="2:40" s="1" customFormat="1" ht="12" customHeight="1" x14ac:dyDescent="0.25">
      <c r="B34" s="393">
        <f>ワークシート!A19</f>
        <v>11</v>
      </c>
      <c r="C34" s="428">
        <f>IFERROR(VLOOKUP($B34,ワークシート!$A$9:$L$28,2,FALSE),"")</f>
        <v>0</v>
      </c>
      <c r="D34" s="429"/>
      <c r="E34" s="430"/>
      <c r="F34" s="428">
        <f>IFERROR(VLOOKUP($B34,ワークシート!$A$9:$L$28,3,FALSE),"")</f>
        <v>0</v>
      </c>
      <c r="G34" s="429"/>
      <c r="H34" s="430"/>
      <c r="I34" s="393">
        <f>IFERROR(VLOOKUP($B34,ワークシート!$A$9:$L$28,4,FALSE),"")</f>
        <v>0</v>
      </c>
      <c r="J34" s="428">
        <f>IFERROR(VLOOKUP($B34,ワークシート!$A$9:$L$28,5,FALSE),"")</f>
        <v>0</v>
      </c>
      <c r="K34" s="429"/>
      <c r="L34" s="429"/>
      <c r="M34" s="430"/>
      <c r="N34" s="561">
        <f>IFERROR(VLOOKUP($B34,ワークシート!$A$9:$L$28,6,FALSE),"")</f>
        <v>0</v>
      </c>
      <c r="O34" s="562"/>
      <c r="P34" s="562"/>
      <c r="Q34" s="562"/>
      <c r="R34" s="562"/>
      <c r="S34" s="562"/>
      <c r="T34" s="563"/>
      <c r="U34" s="528">
        <f>IFERROR(VLOOKUP($B34,ワークシート!$A$9:$L$28,10,FALSE),"")</f>
        <v>0</v>
      </c>
      <c r="V34" s="529"/>
      <c r="W34" s="529"/>
      <c r="X34" s="529"/>
      <c r="Y34" s="529"/>
      <c r="Z34" s="529"/>
      <c r="AA34" s="530"/>
      <c r="AB34" s="528">
        <f>IFERROR(VLOOKUP($B34,ワークシート!$A$9:$L$28,12,FALSE),"")</f>
        <v>0</v>
      </c>
      <c r="AC34" s="529"/>
      <c r="AD34" s="529"/>
      <c r="AE34" s="529"/>
      <c r="AF34" s="529"/>
      <c r="AG34" s="529"/>
      <c r="AH34" s="530"/>
      <c r="AI34" s="515">
        <f>IFERROR(VLOOKUP($B34,ワークシート!$A$9:$L$28,9,FALSE),"")</f>
        <v>0</v>
      </c>
      <c r="AJ34" s="516"/>
      <c r="AK34" s="515"/>
      <c r="AL34" s="519"/>
      <c r="AM34" s="515" t="s">
        <v>18</v>
      </c>
      <c r="AN34" s="519" t="s">
        <v>19</v>
      </c>
    </row>
    <row r="35" spans="2:40" s="1" customFormat="1" ht="12" customHeight="1" x14ac:dyDescent="0.25">
      <c r="B35" s="394"/>
      <c r="C35" s="431"/>
      <c r="D35" s="432"/>
      <c r="E35" s="433"/>
      <c r="F35" s="431"/>
      <c r="G35" s="432"/>
      <c r="H35" s="433"/>
      <c r="I35" s="394"/>
      <c r="J35" s="431"/>
      <c r="K35" s="432"/>
      <c r="L35" s="432"/>
      <c r="M35" s="433"/>
      <c r="N35" s="564"/>
      <c r="O35" s="565"/>
      <c r="P35" s="565"/>
      <c r="Q35" s="565"/>
      <c r="R35" s="565"/>
      <c r="S35" s="565"/>
      <c r="T35" s="566"/>
      <c r="U35" s="517">
        <f>IFERROR(VLOOKUP($B34,ワークシート!$A$9:$L$28,7,FALSE),"")</f>
        <v>0</v>
      </c>
      <c r="V35" s="518"/>
      <c r="W35" s="518"/>
      <c r="X35" s="518"/>
      <c r="Y35" s="518"/>
      <c r="Z35" s="518"/>
      <c r="AA35" s="520"/>
      <c r="AB35" s="517">
        <f>IFERROR(VLOOKUP($B34,ワークシート!$A$9:$L$28,8,FALSE),"")</f>
        <v>0</v>
      </c>
      <c r="AC35" s="518"/>
      <c r="AD35" s="518"/>
      <c r="AE35" s="518"/>
      <c r="AF35" s="518"/>
      <c r="AG35" s="518"/>
      <c r="AH35" s="520"/>
      <c r="AI35" s="517"/>
      <c r="AJ35" s="518"/>
      <c r="AK35" s="517"/>
      <c r="AL35" s="520"/>
      <c r="AM35" s="517"/>
      <c r="AN35" s="520"/>
    </row>
    <row r="36" spans="2:40" s="1" customFormat="1" ht="12" customHeight="1" x14ac:dyDescent="0.25">
      <c r="B36" s="393">
        <f>ワークシート!A20</f>
        <v>12</v>
      </c>
      <c r="C36" s="428">
        <f>IFERROR(VLOOKUP($B36,ワークシート!$A$9:$L$28,2,FALSE),"")</f>
        <v>0</v>
      </c>
      <c r="D36" s="429"/>
      <c r="E36" s="430"/>
      <c r="F36" s="428">
        <f>IFERROR(VLOOKUP($B36,ワークシート!$A$9:$L$28,3,FALSE),"")</f>
        <v>0</v>
      </c>
      <c r="G36" s="429"/>
      <c r="H36" s="430"/>
      <c r="I36" s="393">
        <f>IFERROR(VLOOKUP($B36,ワークシート!$A$9:$L$28,4,FALSE),"")</f>
        <v>0</v>
      </c>
      <c r="J36" s="428">
        <f>IFERROR(VLOOKUP($B36,ワークシート!$A$9:$L$28,5,FALSE),"")</f>
        <v>0</v>
      </c>
      <c r="K36" s="429"/>
      <c r="L36" s="429"/>
      <c r="M36" s="430"/>
      <c r="N36" s="561">
        <f>IFERROR(VLOOKUP($B36,ワークシート!$A$9:$L$28,6,FALSE),"")</f>
        <v>0</v>
      </c>
      <c r="O36" s="562"/>
      <c r="P36" s="562"/>
      <c r="Q36" s="562"/>
      <c r="R36" s="562"/>
      <c r="S36" s="562"/>
      <c r="T36" s="563"/>
      <c r="U36" s="528">
        <f>IFERROR(VLOOKUP($B36,ワークシート!$A$9:$L$28,10,FALSE),"")</f>
        <v>0</v>
      </c>
      <c r="V36" s="529"/>
      <c r="W36" s="529"/>
      <c r="X36" s="529"/>
      <c r="Y36" s="529"/>
      <c r="Z36" s="529"/>
      <c r="AA36" s="530"/>
      <c r="AB36" s="528">
        <f>IFERROR(VLOOKUP($B36,ワークシート!$A$9:$L$28,12,FALSE),"")</f>
        <v>0</v>
      </c>
      <c r="AC36" s="529"/>
      <c r="AD36" s="529"/>
      <c r="AE36" s="529"/>
      <c r="AF36" s="529"/>
      <c r="AG36" s="529"/>
      <c r="AH36" s="530"/>
      <c r="AI36" s="515">
        <f>IFERROR(VLOOKUP($B36,ワークシート!$A$9:$L$28,9,FALSE),"")</f>
        <v>0</v>
      </c>
      <c r="AJ36" s="516"/>
      <c r="AK36" s="515"/>
      <c r="AL36" s="519"/>
      <c r="AM36" s="515" t="s">
        <v>18</v>
      </c>
      <c r="AN36" s="519" t="s">
        <v>19</v>
      </c>
    </row>
    <row r="37" spans="2:40" s="1" customFormat="1" ht="12" customHeight="1" x14ac:dyDescent="0.25">
      <c r="B37" s="394"/>
      <c r="C37" s="431"/>
      <c r="D37" s="432"/>
      <c r="E37" s="433"/>
      <c r="F37" s="431"/>
      <c r="G37" s="432"/>
      <c r="H37" s="433"/>
      <c r="I37" s="394"/>
      <c r="J37" s="431"/>
      <c r="K37" s="432"/>
      <c r="L37" s="432"/>
      <c r="M37" s="433"/>
      <c r="N37" s="564"/>
      <c r="O37" s="565"/>
      <c r="P37" s="565"/>
      <c r="Q37" s="565"/>
      <c r="R37" s="565"/>
      <c r="S37" s="565"/>
      <c r="T37" s="566"/>
      <c r="U37" s="517">
        <f>IFERROR(VLOOKUP($B36,ワークシート!$A$9:$L$28,7,FALSE),"")</f>
        <v>0</v>
      </c>
      <c r="V37" s="518"/>
      <c r="W37" s="518"/>
      <c r="X37" s="518"/>
      <c r="Y37" s="518"/>
      <c r="Z37" s="518"/>
      <c r="AA37" s="520"/>
      <c r="AB37" s="517">
        <f>IFERROR(VLOOKUP($B36,ワークシート!$A$9:$L$28,8,FALSE),"")</f>
        <v>0</v>
      </c>
      <c r="AC37" s="518"/>
      <c r="AD37" s="518"/>
      <c r="AE37" s="518"/>
      <c r="AF37" s="518"/>
      <c r="AG37" s="518"/>
      <c r="AH37" s="520"/>
      <c r="AI37" s="517"/>
      <c r="AJ37" s="518"/>
      <c r="AK37" s="517"/>
      <c r="AL37" s="520"/>
      <c r="AM37" s="517"/>
      <c r="AN37" s="520"/>
    </row>
    <row r="38" spans="2:40" s="1" customFormat="1" ht="12" customHeight="1" x14ac:dyDescent="0.25">
      <c r="B38" s="393">
        <f>ワークシート!A21</f>
        <v>13</v>
      </c>
      <c r="C38" s="428">
        <f>IFERROR(VLOOKUP($B38,ワークシート!$A$9:$L$28,2,FALSE),"")</f>
        <v>0</v>
      </c>
      <c r="D38" s="429"/>
      <c r="E38" s="430"/>
      <c r="F38" s="428">
        <f>IFERROR(VLOOKUP($B38,ワークシート!$A$9:$L$28,3,FALSE),"")</f>
        <v>0</v>
      </c>
      <c r="G38" s="429"/>
      <c r="H38" s="430"/>
      <c r="I38" s="393">
        <f>IFERROR(VLOOKUP($B38,ワークシート!$A$9:$L$28,4,FALSE),"")</f>
        <v>0</v>
      </c>
      <c r="J38" s="428">
        <f>IFERROR(VLOOKUP($B38,ワークシート!$A$9:$L$28,5,FALSE),"")</f>
        <v>0</v>
      </c>
      <c r="K38" s="429"/>
      <c r="L38" s="429"/>
      <c r="M38" s="430"/>
      <c r="N38" s="561">
        <f>IFERROR(VLOOKUP($B38,ワークシート!$A$9:$L$28,6,FALSE),"")</f>
        <v>0</v>
      </c>
      <c r="O38" s="562"/>
      <c r="P38" s="562"/>
      <c r="Q38" s="562"/>
      <c r="R38" s="562"/>
      <c r="S38" s="562"/>
      <c r="T38" s="563"/>
      <c r="U38" s="528">
        <f>IFERROR(VLOOKUP($B38,ワークシート!$A$9:$L$28,10,FALSE),"")</f>
        <v>0</v>
      </c>
      <c r="V38" s="529"/>
      <c r="W38" s="529"/>
      <c r="X38" s="529"/>
      <c r="Y38" s="529"/>
      <c r="Z38" s="529"/>
      <c r="AA38" s="530"/>
      <c r="AB38" s="528">
        <f>IFERROR(VLOOKUP($B38,ワークシート!$A$9:$L$28,12,FALSE),"")</f>
        <v>0</v>
      </c>
      <c r="AC38" s="529"/>
      <c r="AD38" s="529"/>
      <c r="AE38" s="529"/>
      <c r="AF38" s="529"/>
      <c r="AG38" s="529"/>
      <c r="AH38" s="530"/>
      <c r="AI38" s="515">
        <f>IFERROR(VLOOKUP($B38,ワークシート!$A$9:$L$28,9,FALSE),"")</f>
        <v>0</v>
      </c>
      <c r="AJ38" s="516"/>
      <c r="AK38" s="515"/>
      <c r="AL38" s="519"/>
      <c r="AM38" s="515" t="s">
        <v>18</v>
      </c>
      <c r="AN38" s="519" t="s">
        <v>19</v>
      </c>
    </row>
    <row r="39" spans="2:40" s="1" customFormat="1" ht="12" customHeight="1" x14ac:dyDescent="0.25">
      <c r="B39" s="394"/>
      <c r="C39" s="431"/>
      <c r="D39" s="432"/>
      <c r="E39" s="433"/>
      <c r="F39" s="431"/>
      <c r="G39" s="432"/>
      <c r="H39" s="433"/>
      <c r="I39" s="394"/>
      <c r="J39" s="431"/>
      <c r="K39" s="432"/>
      <c r="L39" s="432"/>
      <c r="M39" s="433"/>
      <c r="N39" s="564"/>
      <c r="O39" s="565"/>
      <c r="P39" s="565"/>
      <c r="Q39" s="565"/>
      <c r="R39" s="565"/>
      <c r="S39" s="565"/>
      <c r="T39" s="566"/>
      <c r="U39" s="517">
        <f>IFERROR(VLOOKUP($B38,ワークシート!$A$9:$L$28,7,FALSE),"")</f>
        <v>0</v>
      </c>
      <c r="V39" s="518"/>
      <c r="W39" s="518"/>
      <c r="X39" s="518"/>
      <c r="Y39" s="518"/>
      <c r="Z39" s="518"/>
      <c r="AA39" s="520"/>
      <c r="AB39" s="517">
        <f>IFERROR(VLOOKUP($B38,ワークシート!$A$9:$L$28,8,FALSE),"")</f>
        <v>0</v>
      </c>
      <c r="AC39" s="518"/>
      <c r="AD39" s="518"/>
      <c r="AE39" s="518"/>
      <c r="AF39" s="518"/>
      <c r="AG39" s="518"/>
      <c r="AH39" s="520"/>
      <c r="AI39" s="517"/>
      <c r="AJ39" s="518"/>
      <c r="AK39" s="517"/>
      <c r="AL39" s="520"/>
      <c r="AM39" s="517"/>
      <c r="AN39" s="520"/>
    </row>
    <row r="40" spans="2:40" s="1" customFormat="1" ht="12" customHeight="1" x14ac:dyDescent="0.25">
      <c r="B40" s="393">
        <f>ワークシート!A22</f>
        <v>14</v>
      </c>
      <c r="C40" s="428">
        <f>IFERROR(VLOOKUP($B40,ワークシート!$A$9:$L$28,2,FALSE),"")</f>
        <v>0</v>
      </c>
      <c r="D40" s="429"/>
      <c r="E40" s="430"/>
      <c r="F40" s="428">
        <f>IFERROR(VLOOKUP($B40,ワークシート!$A$9:$L$28,3,FALSE),"")</f>
        <v>0</v>
      </c>
      <c r="G40" s="429"/>
      <c r="H40" s="430"/>
      <c r="I40" s="393">
        <f>IFERROR(VLOOKUP($B40,ワークシート!$A$9:$L$28,4,FALSE),"")</f>
        <v>0</v>
      </c>
      <c r="J40" s="428">
        <f>IFERROR(VLOOKUP($B40,ワークシート!$A$9:$L$28,5,FALSE),"")</f>
        <v>0</v>
      </c>
      <c r="K40" s="429"/>
      <c r="L40" s="429"/>
      <c r="M40" s="430"/>
      <c r="N40" s="561">
        <f>IFERROR(VLOOKUP($B40,ワークシート!$A$9:$L$28,6,FALSE),"")</f>
        <v>0</v>
      </c>
      <c r="O40" s="562"/>
      <c r="P40" s="562"/>
      <c r="Q40" s="562"/>
      <c r="R40" s="562"/>
      <c r="S40" s="562"/>
      <c r="T40" s="563"/>
      <c r="U40" s="528">
        <f>IFERROR(VLOOKUP($B40,ワークシート!$A$9:$L$28,10,FALSE),"")</f>
        <v>0</v>
      </c>
      <c r="V40" s="529"/>
      <c r="W40" s="529"/>
      <c r="X40" s="529"/>
      <c r="Y40" s="529"/>
      <c r="Z40" s="529"/>
      <c r="AA40" s="530"/>
      <c r="AB40" s="528">
        <f>IFERROR(VLOOKUP($B40,ワークシート!$A$9:$L$28,12,FALSE),"")</f>
        <v>0</v>
      </c>
      <c r="AC40" s="529"/>
      <c r="AD40" s="529"/>
      <c r="AE40" s="529"/>
      <c r="AF40" s="529"/>
      <c r="AG40" s="529"/>
      <c r="AH40" s="530"/>
      <c r="AI40" s="515">
        <f>IFERROR(VLOOKUP($B40,ワークシート!$A$9:$L$28,9,FALSE),"")</f>
        <v>0</v>
      </c>
      <c r="AJ40" s="516"/>
      <c r="AK40" s="515"/>
      <c r="AL40" s="519"/>
      <c r="AM40" s="515" t="s">
        <v>18</v>
      </c>
      <c r="AN40" s="519" t="s">
        <v>19</v>
      </c>
    </row>
    <row r="41" spans="2:40" s="1" customFormat="1" ht="12" customHeight="1" x14ac:dyDescent="0.25">
      <c r="B41" s="394"/>
      <c r="C41" s="431"/>
      <c r="D41" s="432"/>
      <c r="E41" s="433"/>
      <c r="F41" s="431"/>
      <c r="G41" s="432"/>
      <c r="H41" s="433"/>
      <c r="I41" s="394"/>
      <c r="J41" s="431"/>
      <c r="K41" s="432"/>
      <c r="L41" s="432"/>
      <c r="M41" s="433"/>
      <c r="N41" s="564"/>
      <c r="O41" s="565"/>
      <c r="P41" s="565"/>
      <c r="Q41" s="565"/>
      <c r="R41" s="565"/>
      <c r="S41" s="565"/>
      <c r="T41" s="566"/>
      <c r="U41" s="517">
        <f>IFERROR(VLOOKUP($B40,ワークシート!$A$9:$L$28,7,FALSE),"")</f>
        <v>0</v>
      </c>
      <c r="V41" s="518"/>
      <c r="W41" s="518"/>
      <c r="X41" s="518"/>
      <c r="Y41" s="518"/>
      <c r="Z41" s="518"/>
      <c r="AA41" s="520"/>
      <c r="AB41" s="517">
        <f>IFERROR(VLOOKUP($B40,ワークシート!$A$9:$L$28,8,FALSE),"")</f>
        <v>0</v>
      </c>
      <c r="AC41" s="518"/>
      <c r="AD41" s="518"/>
      <c r="AE41" s="518"/>
      <c r="AF41" s="518"/>
      <c r="AG41" s="518"/>
      <c r="AH41" s="520"/>
      <c r="AI41" s="517"/>
      <c r="AJ41" s="518"/>
      <c r="AK41" s="517"/>
      <c r="AL41" s="520"/>
      <c r="AM41" s="517"/>
      <c r="AN41" s="520"/>
    </row>
    <row r="42" spans="2:40" s="1" customFormat="1" ht="12" customHeight="1" x14ac:dyDescent="0.25">
      <c r="B42" s="393">
        <f>ワークシート!A23</f>
        <v>15</v>
      </c>
      <c r="C42" s="428">
        <f>IFERROR(VLOOKUP($B42,ワークシート!$A$9:$L$28,2,FALSE),"")</f>
        <v>0</v>
      </c>
      <c r="D42" s="429"/>
      <c r="E42" s="430"/>
      <c r="F42" s="428">
        <f>IFERROR(VLOOKUP($B42,ワークシート!$A$9:$L$28,3,FALSE),"")</f>
        <v>0</v>
      </c>
      <c r="G42" s="429"/>
      <c r="H42" s="430"/>
      <c r="I42" s="393">
        <f>IFERROR(VLOOKUP($B42,ワークシート!$A$9:$L$28,4,FALSE),"")</f>
        <v>0</v>
      </c>
      <c r="J42" s="428">
        <f>IFERROR(VLOOKUP($B42,ワークシート!$A$9:$L$28,5,FALSE),"")</f>
        <v>0</v>
      </c>
      <c r="K42" s="429"/>
      <c r="L42" s="429"/>
      <c r="M42" s="430"/>
      <c r="N42" s="561">
        <f>IFERROR(VLOOKUP($B42,ワークシート!$A$9:$L$28,6,FALSE),"")</f>
        <v>0</v>
      </c>
      <c r="O42" s="562"/>
      <c r="P42" s="562"/>
      <c r="Q42" s="562"/>
      <c r="R42" s="562"/>
      <c r="S42" s="562"/>
      <c r="T42" s="563"/>
      <c r="U42" s="528">
        <f>IFERROR(VLOOKUP($B42,ワークシート!$A$9:$L$28,10,FALSE),"")</f>
        <v>0</v>
      </c>
      <c r="V42" s="529"/>
      <c r="W42" s="529"/>
      <c r="X42" s="529"/>
      <c r="Y42" s="529"/>
      <c r="Z42" s="529"/>
      <c r="AA42" s="530"/>
      <c r="AB42" s="528">
        <f>IFERROR(VLOOKUP($B42,ワークシート!$A$9:$L$28,12,FALSE),"")</f>
        <v>0</v>
      </c>
      <c r="AC42" s="529"/>
      <c r="AD42" s="529"/>
      <c r="AE42" s="529"/>
      <c r="AF42" s="529"/>
      <c r="AG42" s="529"/>
      <c r="AH42" s="530"/>
      <c r="AI42" s="515">
        <f>IFERROR(VLOOKUP($B42,ワークシート!$A$9:$L$28,9,FALSE),"")</f>
        <v>0</v>
      </c>
      <c r="AJ42" s="516"/>
      <c r="AK42" s="515"/>
      <c r="AL42" s="519"/>
      <c r="AM42" s="515" t="s">
        <v>18</v>
      </c>
      <c r="AN42" s="519" t="s">
        <v>19</v>
      </c>
    </row>
    <row r="43" spans="2:40" s="1" customFormat="1" ht="12" customHeight="1" x14ac:dyDescent="0.25">
      <c r="B43" s="394"/>
      <c r="C43" s="431"/>
      <c r="D43" s="432"/>
      <c r="E43" s="433"/>
      <c r="F43" s="431"/>
      <c r="G43" s="432"/>
      <c r="H43" s="433"/>
      <c r="I43" s="394"/>
      <c r="J43" s="431"/>
      <c r="K43" s="432"/>
      <c r="L43" s="432"/>
      <c r="M43" s="433"/>
      <c r="N43" s="564"/>
      <c r="O43" s="565"/>
      <c r="P43" s="565"/>
      <c r="Q43" s="565"/>
      <c r="R43" s="565"/>
      <c r="S43" s="565"/>
      <c r="T43" s="566"/>
      <c r="U43" s="517">
        <f>IFERROR(VLOOKUP($B42,ワークシート!$A$9:$L$28,7,FALSE),"")</f>
        <v>0</v>
      </c>
      <c r="V43" s="518"/>
      <c r="W43" s="518"/>
      <c r="X43" s="518"/>
      <c r="Y43" s="518"/>
      <c r="Z43" s="518"/>
      <c r="AA43" s="520"/>
      <c r="AB43" s="517">
        <f>IFERROR(VLOOKUP($B42,ワークシート!$A$9:$L$28,8,FALSE),"")</f>
        <v>0</v>
      </c>
      <c r="AC43" s="518"/>
      <c r="AD43" s="518"/>
      <c r="AE43" s="518"/>
      <c r="AF43" s="518"/>
      <c r="AG43" s="518"/>
      <c r="AH43" s="520"/>
      <c r="AI43" s="517"/>
      <c r="AJ43" s="518"/>
      <c r="AK43" s="517"/>
      <c r="AL43" s="520"/>
      <c r="AM43" s="517"/>
      <c r="AN43" s="520"/>
    </row>
    <row r="44" spans="2:40" s="1" customFormat="1" ht="12" customHeight="1" x14ac:dyDescent="0.25">
      <c r="B44" s="393">
        <f>ワークシート!A24</f>
        <v>16</v>
      </c>
      <c r="C44" s="428">
        <f>IFERROR(VLOOKUP($B44,ワークシート!$A$9:$L$28,2,FALSE),"")</f>
        <v>0</v>
      </c>
      <c r="D44" s="429"/>
      <c r="E44" s="430"/>
      <c r="F44" s="428">
        <f>IFERROR(VLOOKUP($B44,ワークシート!$A$9:$L$28,3,FALSE),"")</f>
        <v>0</v>
      </c>
      <c r="G44" s="429"/>
      <c r="H44" s="430"/>
      <c r="I44" s="393">
        <f>IFERROR(VLOOKUP($B44,ワークシート!$A$9:$L$28,4,FALSE),"")</f>
        <v>0</v>
      </c>
      <c r="J44" s="428">
        <f>IFERROR(VLOOKUP($B44,ワークシート!$A$9:$L$28,5,FALSE),"")</f>
        <v>0</v>
      </c>
      <c r="K44" s="429"/>
      <c r="L44" s="429"/>
      <c r="M44" s="430"/>
      <c r="N44" s="561">
        <f>IFERROR(VLOOKUP($B44,ワークシート!$A$9:$L$28,6,FALSE),"")</f>
        <v>0</v>
      </c>
      <c r="O44" s="562"/>
      <c r="P44" s="562"/>
      <c r="Q44" s="562"/>
      <c r="R44" s="562"/>
      <c r="S44" s="562"/>
      <c r="T44" s="563"/>
      <c r="U44" s="528">
        <f>IFERROR(VLOOKUP($B44,ワークシート!$A$9:$L$28,10,FALSE),"")</f>
        <v>0</v>
      </c>
      <c r="V44" s="529"/>
      <c r="W44" s="529"/>
      <c r="X44" s="529"/>
      <c r="Y44" s="529"/>
      <c r="Z44" s="529"/>
      <c r="AA44" s="530"/>
      <c r="AB44" s="528">
        <f>IFERROR(VLOOKUP($B44,ワークシート!$A$9:$L$28,12,FALSE),"")</f>
        <v>0</v>
      </c>
      <c r="AC44" s="529"/>
      <c r="AD44" s="529"/>
      <c r="AE44" s="529"/>
      <c r="AF44" s="529"/>
      <c r="AG44" s="529"/>
      <c r="AH44" s="530"/>
      <c r="AI44" s="515">
        <f>IFERROR(VLOOKUP($B44,ワークシート!$A$9:$L$28,9,FALSE),"")</f>
        <v>0</v>
      </c>
      <c r="AJ44" s="516"/>
      <c r="AK44" s="515"/>
      <c r="AL44" s="519"/>
      <c r="AM44" s="515" t="s">
        <v>18</v>
      </c>
      <c r="AN44" s="519" t="s">
        <v>19</v>
      </c>
    </row>
    <row r="45" spans="2:40" s="1" customFormat="1" ht="12" customHeight="1" x14ac:dyDescent="0.25">
      <c r="B45" s="394"/>
      <c r="C45" s="431"/>
      <c r="D45" s="432"/>
      <c r="E45" s="433"/>
      <c r="F45" s="431"/>
      <c r="G45" s="432"/>
      <c r="H45" s="433"/>
      <c r="I45" s="394"/>
      <c r="J45" s="431"/>
      <c r="K45" s="432"/>
      <c r="L45" s="432"/>
      <c r="M45" s="433"/>
      <c r="N45" s="564"/>
      <c r="O45" s="565"/>
      <c r="P45" s="565"/>
      <c r="Q45" s="565"/>
      <c r="R45" s="565"/>
      <c r="S45" s="565"/>
      <c r="T45" s="566"/>
      <c r="U45" s="517">
        <f>IFERROR(VLOOKUP($B44,ワークシート!$A$9:$L$28,7,FALSE),"")</f>
        <v>0</v>
      </c>
      <c r="V45" s="518"/>
      <c r="W45" s="518"/>
      <c r="X45" s="518"/>
      <c r="Y45" s="518"/>
      <c r="Z45" s="518"/>
      <c r="AA45" s="520"/>
      <c r="AB45" s="517">
        <f>IFERROR(VLOOKUP($B44,ワークシート!$A$9:$L$28,8,FALSE),"")</f>
        <v>0</v>
      </c>
      <c r="AC45" s="518"/>
      <c r="AD45" s="518"/>
      <c r="AE45" s="518"/>
      <c r="AF45" s="518"/>
      <c r="AG45" s="518"/>
      <c r="AH45" s="520"/>
      <c r="AI45" s="517"/>
      <c r="AJ45" s="518"/>
      <c r="AK45" s="517"/>
      <c r="AL45" s="520"/>
      <c r="AM45" s="517"/>
      <c r="AN45" s="520"/>
    </row>
    <row r="46" spans="2:40" s="1" customFormat="1" ht="12" customHeight="1" x14ac:dyDescent="0.25">
      <c r="B46" s="393">
        <f>ワークシート!A25</f>
        <v>17</v>
      </c>
      <c r="C46" s="428">
        <f>IFERROR(VLOOKUP($B46,ワークシート!$A$9:$L$28,2,FALSE),"")</f>
        <v>0</v>
      </c>
      <c r="D46" s="429"/>
      <c r="E46" s="430"/>
      <c r="F46" s="428">
        <f>IFERROR(VLOOKUP($B46,ワークシート!$A$9:$L$28,3,FALSE),"")</f>
        <v>0</v>
      </c>
      <c r="G46" s="429"/>
      <c r="H46" s="430"/>
      <c r="I46" s="393">
        <f>IFERROR(VLOOKUP($B46,ワークシート!$A$9:$L$28,4,FALSE),"")</f>
        <v>0</v>
      </c>
      <c r="J46" s="428">
        <f>IFERROR(VLOOKUP($B46,ワークシート!$A$9:$L$28,5,FALSE),"")</f>
        <v>0</v>
      </c>
      <c r="K46" s="429"/>
      <c r="L46" s="429"/>
      <c r="M46" s="430"/>
      <c r="N46" s="561">
        <f>IFERROR(VLOOKUP($B46,ワークシート!$A$9:$L$28,6,FALSE),"")</f>
        <v>0</v>
      </c>
      <c r="O46" s="562"/>
      <c r="P46" s="562"/>
      <c r="Q46" s="562"/>
      <c r="R46" s="562"/>
      <c r="S46" s="562"/>
      <c r="T46" s="563"/>
      <c r="U46" s="528">
        <f>IFERROR(VLOOKUP($B46,ワークシート!$A$9:$L$28,10,FALSE),"")</f>
        <v>0</v>
      </c>
      <c r="V46" s="529"/>
      <c r="W46" s="529"/>
      <c r="X46" s="529"/>
      <c r="Y46" s="529"/>
      <c r="Z46" s="529"/>
      <c r="AA46" s="530"/>
      <c r="AB46" s="528">
        <f>IFERROR(VLOOKUP($B46,ワークシート!$A$9:$L$28,12,FALSE),"")</f>
        <v>0</v>
      </c>
      <c r="AC46" s="529"/>
      <c r="AD46" s="529"/>
      <c r="AE46" s="529"/>
      <c r="AF46" s="529"/>
      <c r="AG46" s="529"/>
      <c r="AH46" s="530"/>
      <c r="AI46" s="515">
        <f>IFERROR(VLOOKUP($B46,ワークシート!$A$9:$L$28,9,FALSE),"")</f>
        <v>0</v>
      </c>
      <c r="AJ46" s="516"/>
      <c r="AK46" s="515"/>
      <c r="AL46" s="519"/>
      <c r="AM46" s="515" t="s">
        <v>18</v>
      </c>
      <c r="AN46" s="519" t="s">
        <v>19</v>
      </c>
    </row>
    <row r="47" spans="2:40" s="1" customFormat="1" ht="12" customHeight="1" x14ac:dyDescent="0.25">
      <c r="B47" s="394"/>
      <c r="C47" s="431"/>
      <c r="D47" s="432"/>
      <c r="E47" s="433"/>
      <c r="F47" s="431"/>
      <c r="G47" s="432"/>
      <c r="H47" s="433"/>
      <c r="I47" s="394"/>
      <c r="J47" s="431"/>
      <c r="K47" s="432"/>
      <c r="L47" s="432"/>
      <c r="M47" s="433"/>
      <c r="N47" s="564"/>
      <c r="O47" s="565"/>
      <c r="P47" s="565"/>
      <c r="Q47" s="565"/>
      <c r="R47" s="565"/>
      <c r="S47" s="565"/>
      <c r="T47" s="566"/>
      <c r="U47" s="517">
        <f>IFERROR(VLOOKUP($B46,ワークシート!$A$9:$L$28,7,FALSE),"")</f>
        <v>0</v>
      </c>
      <c r="V47" s="518"/>
      <c r="W47" s="518"/>
      <c r="X47" s="518"/>
      <c r="Y47" s="518"/>
      <c r="Z47" s="518"/>
      <c r="AA47" s="520"/>
      <c r="AB47" s="517">
        <f>IFERROR(VLOOKUP($B46,ワークシート!$A$9:$L$28,8,FALSE),"")</f>
        <v>0</v>
      </c>
      <c r="AC47" s="518"/>
      <c r="AD47" s="518"/>
      <c r="AE47" s="518"/>
      <c r="AF47" s="518"/>
      <c r="AG47" s="518"/>
      <c r="AH47" s="520"/>
      <c r="AI47" s="517"/>
      <c r="AJ47" s="518"/>
      <c r="AK47" s="517"/>
      <c r="AL47" s="520"/>
      <c r="AM47" s="517"/>
      <c r="AN47" s="520"/>
    </row>
    <row r="48" spans="2:40" s="1" customFormat="1" ht="12" customHeight="1" x14ac:dyDescent="0.25">
      <c r="B48" s="393">
        <f>ワークシート!A26</f>
        <v>18</v>
      </c>
      <c r="C48" s="428">
        <f>IFERROR(VLOOKUP($B48,ワークシート!$A$9:$L$28,2,FALSE),"")</f>
        <v>0</v>
      </c>
      <c r="D48" s="429"/>
      <c r="E48" s="430"/>
      <c r="F48" s="428">
        <f>IFERROR(VLOOKUP($B48,ワークシート!$A$9:$L$28,3,FALSE),"")</f>
        <v>0</v>
      </c>
      <c r="G48" s="429"/>
      <c r="H48" s="430"/>
      <c r="I48" s="393">
        <f>IFERROR(VLOOKUP($B48,ワークシート!$A$9:$L$28,4,FALSE),"")</f>
        <v>0</v>
      </c>
      <c r="J48" s="428">
        <f>IFERROR(VLOOKUP($B48,ワークシート!$A$9:$L$28,5,FALSE),"")</f>
        <v>0</v>
      </c>
      <c r="K48" s="429"/>
      <c r="L48" s="429"/>
      <c r="M48" s="430"/>
      <c r="N48" s="561">
        <f>IFERROR(VLOOKUP($B48,ワークシート!$A$9:$L$28,6,FALSE),"")</f>
        <v>0</v>
      </c>
      <c r="O48" s="562"/>
      <c r="P48" s="562"/>
      <c r="Q48" s="562"/>
      <c r="R48" s="562"/>
      <c r="S48" s="562"/>
      <c r="T48" s="563"/>
      <c r="U48" s="528">
        <f>IFERROR(VLOOKUP($B48,ワークシート!$A$9:$L$28,10,FALSE),"")</f>
        <v>0</v>
      </c>
      <c r="V48" s="529"/>
      <c r="W48" s="529"/>
      <c r="X48" s="529"/>
      <c r="Y48" s="529"/>
      <c r="Z48" s="529"/>
      <c r="AA48" s="530"/>
      <c r="AB48" s="528">
        <f>IFERROR(VLOOKUP($B48,ワークシート!$A$9:$L$28,12,FALSE),"")</f>
        <v>0</v>
      </c>
      <c r="AC48" s="529"/>
      <c r="AD48" s="529"/>
      <c r="AE48" s="529"/>
      <c r="AF48" s="529"/>
      <c r="AG48" s="529"/>
      <c r="AH48" s="530"/>
      <c r="AI48" s="515">
        <f>IFERROR(VLOOKUP($B48,ワークシート!$A$9:$L$28,9,FALSE),"")</f>
        <v>0</v>
      </c>
      <c r="AJ48" s="516"/>
      <c r="AK48" s="515"/>
      <c r="AL48" s="519"/>
      <c r="AM48" s="515" t="s">
        <v>18</v>
      </c>
      <c r="AN48" s="519" t="s">
        <v>19</v>
      </c>
    </row>
    <row r="49" spans="2:40" s="1" customFormat="1" ht="12" customHeight="1" x14ac:dyDescent="0.25">
      <c r="B49" s="394"/>
      <c r="C49" s="431"/>
      <c r="D49" s="432"/>
      <c r="E49" s="433"/>
      <c r="F49" s="431"/>
      <c r="G49" s="432"/>
      <c r="H49" s="433"/>
      <c r="I49" s="394"/>
      <c r="J49" s="431"/>
      <c r="K49" s="432"/>
      <c r="L49" s="432"/>
      <c r="M49" s="433"/>
      <c r="N49" s="564"/>
      <c r="O49" s="565"/>
      <c r="P49" s="565"/>
      <c r="Q49" s="565"/>
      <c r="R49" s="565"/>
      <c r="S49" s="565"/>
      <c r="T49" s="566"/>
      <c r="U49" s="517">
        <f>IFERROR(VLOOKUP($B48,ワークシート!$A$9:$L$28,7,FALSE),"")</f>
        <v>0</v>
      </c>
      <c r="V49" s="518"/>
      <c r="W49" s="518"/>
      <c r="X49" s="518"/>
      <c r="Y49" s="518"/>
      <c r="Z49" s="518"/>
      <c r="AA49" s="520"/>
      <c r="AB49" s="517">
        <f>IFERROR(VLOOKUP($B48,ワークシート!$A$9:$L$28,8,FALSE),"")</f>
        <v>0</v>
      </c>
      <c r="AC49" s="518"/>
      <c r="AD49" s="518"/>
      <c r="AE49" s="518"/>
      <c r="AF49" s="518"/>
      <c r="AG49" s="518"/>
      <c r="AH49" s="520"/>
      <c r="AI49" s="517"/>
      <c r="AJ49" s="518"/>
      <c r="AK49" s="517"/>
      <c r="AL49" s="520"/>
      <c r="AM49" s="517"/>
      <c r="AN49" s="520"/>
    </row>
    <row r="50" spans="2:40" s="1" customFormat="1" ht="12" customHeight="1" x14ac:dyDescent="0.25">
      <c r="B50" s="393">
        <f>ワークシート!A27</f>
        <v>19</v>
      </c>
      <c r="C50" s="428">
        <f>IFERROR(VLOOKUP($B50,ワークシート!$A$9:$L$28,2,FALSE),"")</f>
        <v>0</v>
      </c>
      <c r="D50" s="429"/>
      <c r="E50" s="430"/>
      <c r="F50" s="428">
        <f>IFERROR(VLOOKUP($B50,ワークシート!$A$9:$L$28,3,FALSE),"")</f>
        <v>0</v>
      </c>
      <c r="G50" s="429"/>
      <c r="H50" s="430"/>
      <c r="I50" s="393">
        <f>IFERROR(VLOOKUP($B50,ワークシート!$A$9:$L$28,4,FALSE),"")</f>
        <v>0</v>
      </c>
      <c r="J50" s="428">
        <f>IFERROR(VLOOKUP($B50,ワークシート!$A$9:$L$28,5,FALSE),"")</f>
        <v>0</v>
      </c>
      <c r="K50" s="429"/>
      <c r="L50" s="429"/>
      <c r="M50" s="430"/>
      <c r="N50" s="561">
        <f>IFERROR(VLOOKUP($B50,ワークシート!$A$9:$L$28,6,FALSE),"")</f>
        <v>0</v>
      </c>
      <c r="O50" s="562"/>
      <c r="P50" s="562"/>
      <c r="Q50" s="562"/>
      <c r="R50" s="562"/>
      <c r="S50" s="562"/>
      <c r="T50" s="563"/>
      <c r="U50" s="528">
        <f>IFERROR(VLOOKUP($B50,ワークシート!$A$9:$L$28,10,FALSE),"")</f>
        <v>0</v>
      </c>
      <c r="V50" s="529"/>
      <c r="W50" s="529"/>
      <c r="X50" s="529"/>
      <c r="Y50" s="529"/>
      <c r="Z50" s="529"/>
      <c r="AA50" s="530"/>
      <c r="AB50" s="528">
        <f>IFERROR(VLOOKUP($B50,ワークシート!$A$9:$L$28,12,FALSE),"")</f>
        <v>0</v>
      </c>
      <c r="AC50" s="529"/>
      <c r="AD50" s="529"/>
      <c r="AE50" s="529"/>
      <c r="AF50" s="529"/>
      <c r="AG50" s="529"/>
      <c r="AH50" s="530"/>
      <c r="AI50" s="515">
        <f>IFERROR(VLOOKUP($B50,ワークシート!$A$9:$L$28,9,FALSE),"")</f>
        <v>0</v>
      </c>
      <c r="AJ50" s="516"/>
      <c r="AK50" s="515"/>
      <c r="AL50" s="519"/>
      <c r="AM50" s="515" t="s">
        <v>18</v>
      </c>
      <c r="AN50" s="519" t="s">
        <v>19</v>
      </c>
    </row>
    <row r="51" spans="2:40" s="1" customFormat="1" ht="12" customHeight="1" x14ac:dyDescent="0.25">
      <c r="B51" s="394"/>
      <c r="C51" s="431"/>
      <c r="D51" s="432"/>
      <c r="E51" s="433"/>
      <c r="F51" s="431"/>
      <c r="G51" s="432"/>
      <c r="H51" s="433"/>
      <c r="I51" s="394"/>
      <c r="J51" s="431"/>
      <c r="K51" s="432"/>
      <c r="L51" s="432"/>
      <c r="M51" s="433"/>
      <c r="N51" s="564"/>
      <c r="O51" s="565"/>
      <c r="P51" s="565"/>
      <c r="Q51" s="565"/>
      <c r="R51" s="565"/>
      <c r="S51" s="565"/>
      <c r="T51" s="566"/>
      <c r="U51" s="517">
        <f>IFERROR(VLOOKUP($B50,ワークシート!$A$9:$L$28,7,FALSE),"")</f>
        <v>0</v>
      </c>
      <c r="V51" s="518"/>
      <c r="W51" s="518"/>
      <c r="X51" s="518"/>
      <c r="Y51" s="518"/>
      <c r="Z51" s="518"/>
      <c r="AA51" s="520"/>
      <c r="AB51" s="517">
        <f>IFERROR(VLOOKUP($B50,ワークシート!$A$9:$L$28,8,FALSE),"")</f>
        <v>0</v>
      </c>
      <c r="AC51" s="518"/>
      <c r="AD51" s="518"/>
      <c r="AE51" s="518"/>
      <c r="AF51" s="518"/>
      <c r="AG51" s="518"/>
      <c r="AH51" s="520"/>
      <c r="AI51" s="517"/>
      <c r="AJ51" s="518"/>
      <c r="AK51" s="517"/>
      <c r="AL51" s="520"/>
      <c r="AM51" s="517"/>
      <c r="AN51" s="520"/>
    </row>
    <row r="52" spans="2:40" s="1" customFormat="1" ht="12" customHeight="1" x14ac:dyDescent="0.25">
      <c r="B52" s="393">
        <f>ワークシート!A28</f>
        <v>20</v>
      </c>
      <c r="C52" s="428">
        <f>IFERROR(VLOOKUP($B52,ワークシート!$A$9:$L$28,2,FALSE),"")</f>
        <v>0</v>
      </c>
      <c r="D52" s="429"/>
      <c r="E52" s="430"/>
      <c r="F52" s="428">
        <f>IFERROR(VLOOKUP($B52,ワークシート!$A$9:$L$28,3,FALSE),"")</f>
        <v>0</v>
      </c>
      <c r="G52" s="429"/>
      <c r="H52" s="430"/>
      <c r="I52" s="393">
        <f>IFERROR(VLOOKUP($B52,ワークシート!$A$9:$L$28,4,FALSE),"")</f>
        <v>0</v>
      </c>
      <c r="J52" s="428">
        <f>IFERROR(VLOOKUP($B52,ワークシート!$A$9:$L$28,5,FALSE),"")</f>
        <v>0</v>
      </c>
      <c r="K52" s="429"/>
      <c r="L52" s="429"/>
      <c r="M52" s="430"/>
      <c r="N52" s="561">
        <f>IFERROR(VLOOKUP($B52,ワークシート!$A$9:$L$28,6,FALSE),"")</f>
        <v>0</v>
      </c>
      <c r="O52" s="562"/>
      <c r="P52" s="562"/>
      <c r="Q52" s="562"/>
      <c r="R52" s="562"/>
      <c r="S52" s="562"/>
      <c r="T52" s="563"/>
      <c r="U52" s="528">
        <f>IFERROR(VLOOKUP($B52,ワークシート!$A$9:$L$28,10,FALSE),"")</f>
        <v>0</v>
      </c>
      <c r="V52" s="529"/>
      <c r="W52" s="529"/>
      <c r="X52" s="529"/>
      <c r="Y52" s="529"/>
      <c r="Z52" s="529"/>
      <c r="AA52" s="530"/>
      <c r="AB52" s="528">
        <f>IFERROR(VLOOKUP($B52,ワークシート!$A$9:$L$28,12,FALSE),"")</f>
        <v>0</v>
      </c>
      <c r="AC52" s="529"/>
      <c r="AD52" s="529"/>
      <c r="AE52" s="529"/>
      <c r="AF52" s="529"/>
      <c r="AG52" s="529"/>
      <c r="AH52" s="530"/>
      <c r="AI52" s="515">
        <f>IFERROR(VLOOKUP($B52,ワークシート!$A$9:$L$28,9,FALSE),"")</f>
        <v>0</v>
      </c>
      <c r="AJ52" s="516"/>
      <c r="AK52" s="515"/>
      <c r="AL52" s="519"/>
      <c r="AM52" s="515" t="s">
        <v>18</v>
      </c>
      <c r="AN52" s="519" t="s">
        <v>19</v>
      </c>
    </row>
    <row r="53" spans="2:40" s="1" customFormat="1" ht="12" customHeight="1" x14ac:dyDescent="0.25">
      <c r="B53" s="394"/>
      <c r="C53" s="431"/>
      <c r="D53" s="432"/>
      <c r="E53" s="433"/>
      <c r="F53" s="431"/>
      <c r="G53" s="432"/>
      <c r="H53" s="433"/>
      <c r="I53" s="394"/>
      <c r="J53" s="431"/>
      <c r="K53" s="432"/>
      <c r="L53" s="432"/>
      <c r="M53" s="433"/>
      <c r="N53" s="564"/>
      <c r="O53" s="565"/>
      <c r="P53" s="565"/>
      <c r="Q53" s="565"/>
      <c r="R53" s="565"/>
      <c r="S53" s="565"/>
      <c r="T53" s="566"/>
      <c r="U53" s="517">
        <f>IFERROR(VLOOKUP($B52,ワークシート!$A$9:$L$28,7,FALSE),"")</f>
        <v>0</v>
      </c>
      <c r="V53" s="518"/>
      <c r="W53" s="518"/>
      <c r="X53" s="518"/>
      <c r="Y53" s="518"/>
      <c r="Z53" s="518"/>
      <c r="AA53" s="520"/>
      <c r="AB53" s="517">
        <f>IFERROR(VLOOKUP($B52,ワークシート!$A$9:$L$28,8,FALSE),"")</f>
        <v>0</v>
      </c>
      <c r="AC53" s="518"/>
      <c r="AD53" s="518"/>
      <c r="AE53" s="518"/>
      <c r="AF53" s="518"/>
      <c r="AG53" s="518"/>
      <c r="AH53" s="520"/>
      <c r="AI53" s="517"/>
      <c r="AJ53" s="518"/>
      <c r="AK53" s="517"/>
      <c r="AL53" s="520"/>
      <c r="AM53" s="517"/>
      <c r="AN53" s="520"/>
    </row>
    <row r="54" spans="2:40" s="1" customFormat="1" ht="15" customHeight="1" x14ac:dyDescent="0.25"/>
    <row r="55" spans="2:40" s="1" customFormat="1" ht="18" customHeight="1" x14ac:dyDescent="0.25">
      <c r="B55" s="220"/>
      <c r="C55" s="220"/>
      <c r="D55" s="220"/>
      <c r="E55" s="185"/>
      <c r="F55" s="185"/>
      <c r="G55" s="185"/>
      <c r="H55" s="185"/>
      <c r="I55" s="185"/>
      <c r="J55" s="185"/>
      <c r="K55" s="185"/>
      <c r="L55" s="185"/>
      <c r="M55" s="185"/>
      <c r="N55" s="185"/>
      <c r="O55" s="185"/>
      <c r="P55" s="185"/>
      <c r="Q55" s="185"/>
      <c r="R55" s="185"/>
      <c r="S55" s="185"/>
      <c r="T55" s="185"/>
      <c r="U55" s="185"/>
      <c r="V55" s="185"/>
      <c r="W55" s="185"/>
      <c r="X55" s="185"/>
      <c r="Y55" s="185"/>
      <c r="Z55" s="221"/>
      <c r="AA55" s="221"/>
      <c r="AB55" s="221"/>
      <c r="AC55" s="221"/>
      <c r="AD55" s="221"/>
      <c r="AE55" s="221"/>
      <c r="AF55" s="221"/>
      <c r="AG55" s="221"/>
      <c r="AH55" s="134"/>
      <c r="AI55" s="222"/>
      <c r="AJ55" s="223"/>
      <c r="AK55" s="223"/>
      <c r="AL55" s="134"/>
      <c r="AM55" s="134"/>
      <c r="AN55" s="223"/>
    </row>
    <row r="56" spans="2:40" s="1" customFormat="1" ht="16.149999999999999" customHeight="1" x14ac:dyDescent="0.25">
      <c r="B56" s="220"/>
      <c r="C56" s="220"/>
      <c r="D56" s="220"/>
      <c r="E56" s="224"/>
      <c r="F56" s="224"/>
      <c r="G56" s="224"/>
      <c r="H56" s="224"/>
      <c r="I56" s="224"/>
      <c r="J56" s="224"/>
      <c r="K56" s="224"/>
      <c r="L56" s="224"/>
      <c r="M56" s="224"/>
      <c r="N56" s="224"/>
      <c r="O56" s="224"/>
      <c r="P56" s="224"/>
      <c r="Q56" s="224"/>
      <c r="R56" s="224"/>
      <c r="S56" s="224"/>
      <c r="T56" s="224"/>
      <c r="U56" s="224"/>
      <c r="V56" s="185"/>
      <c r="W56" s="185"/>
      <c r="X56" s="185"/>
      <c r="Y56" s="185"/>
      <c r="Z56" s="224"/>
      <c r="AA56" s="224"/>
      <c r="AB56" s="224"/>
      <c r="AC56" s="224"/>
      <c r="AD56" s="224"/>
      <c r="AE56" s="224"/>
      <c r="AF56" s="224"/>
      <c r="AG56" s="224"/>
      <c r="AH56" s="134"/>
      <c r="AI56" s="222"/>
      <c r="AJ56" s="222"/>
      <c r="AK56" s="222"/>
      <c r="AL56" s="134"/>
      <c r="AM56" s="134"/>
      <c r="AN56" s="222"/>
    </row>
    <row r="57" spans="2:40" s="1" customFormat="1" ht="16.149999999999999" customHeight="1" x14ac:dyDescent="0.25">
      <c r="B57" s="220"/>
      <c r="C57" s="220"/>
      <c r="D57" s="220"/>
      <c r="E57" s="224"/>
      <c r="F57" s="224"/>
      <c r="G57" s="224"/>
      <c r="H57" s="224"/>
      <c r="I57" s="224"/>
      <c r="J57" s="224"/>
      <c r="K57" s="224"/>
      <c r="L57" s="224"/>
      <c r="M57" s="224"/>
      <c r="N57" s="224"/>
      <c r="O57" s="224"/>
      <c r="P57" s="224"/>
      <c r="Q57" s="224"/>
      <c r="R57" s="224"/>
      <c r="S57" s="224"/>
      <c r="T57" s="224"/>
      <c r="U57" s="224"/>
      <c r="V57" s="185"/>
      <c r="W57" s="185"/>
      <c r="X57" s="185"/>
      <c r="Y57" s="185"/>
      <c r="Z57" s="224"/>
      <c r="AA57" s="224"/>
      <c r="AB57" s="224"/>
      <c r="AC57" s="224"/>
      <c r="AD57" s="224"/>
      <c r="AE57" s="224"/>
      <c r="AF57" s="224"/>
      <c r="AG57" s="224"/>
      <c r="AH57" s="134"/>
      <c r="AI57" s="222"/>
      <c r="AJ57" s="134"/>
      <c r="AK57" s="134"/>
      <c r="AL57" s="134"/>
      <c r="AM57" s="134"/>
      <c r="AN57" s="134"/>
    </row>
    <row r="58" spans="2:40" s="1" customFormat="1" ht="16.149999999999999" customHeight="1" x14ac:dyDescent="0.25">
      <c r="B58" s="220"/>
      <c r="C58" s="220"/>
      <c r="D58" s="220"/>
      <c r="E58" s="224"/>
      <c r="F58" s="224"/>
      <c r="G58" s="224"/>
      <c r="H58" s="224"/>
      <c r="I58" s="224"/>
      <c r="J58" s="224"/>
      <c r="K58" s="224"/>
      <c r="L58" s="224"/>
      <c r="M58" s="224"/>
      <c r="N58" s="224"/>
      <c r="O58" s="224"/>
      <c r="P58" s="224"/>
      <c r="Q58" s="224"/>
      <c r="R58" s="224"/>
      <c r="S58" s="224"/>
      <c r="T58" s="224"/>
      <c r="U58" s="224"/>
      <c r="V58" s="185"/>
      <c r="W58" s="185"/>
      <c r="X58" s="185"/>
      <c r="Y58" s="185"/>
      <c r="Z58" s="224"/>
      <c r="AA58" s="224"/>
      <c r="AB58" s="224"/>
      <c r="AC58" s="224"/>
      <c r="AD58" s="224"/>
      <c r="AE58" s="224"/>
      <c r="AF58" s="224"/>
      <c r="AG58" s="224"/>
      <c r="AH58" s="134"/>
      <c r="AI58" s="134"/>
      <c r="AJ58" s="134"/>
      <c r="AK58" s="134"/>
      <c r="AL58" s="134"/>
      <c r="AM58" s="134"/>
      <c r="AN58" s="134"/>
    </row>
    <row r="59" spans="2:40" s="1" customFormat="1" ht="16.149999999999999" customHeight="1" x14ac:dyDescent="0.25">
      <c r="B59" s="220"/>
      <c r="C59" s="220"/>
      <c r="D59" s="220"/>
      <c r="E59" s="224"/>
      <c r="F59" s="224"/>
      <c r="G59" s="224"/>
      <c r="H59" s="224"/>
      <c r="I59" s="224"/>
      <c r="J59" s="224"/>
      <c r="K59" s="224"/>
      <c r="L59" s="224"/>
      <c r="M59" s="224"/>
      <c r="N59" s="224"/>
      <c r="O59" s="224"/>
      <c r="P59" s="224"/>
      <c r="Q59" s="224"/>
      <c r="R59" s="224"/>
      <c r="S59" s="224"/>
      <c r="T59" s="224"/>
      <c r="U59" s="224"/>
      <c r="V59" s="185"/>
      <c r="W59" s="185"/>
      <c r="X59" s="185"/>
      <c r="Y59" s="185"/>
      <c r="Z59" s="224"/>
      <c r="AA59" s="224"/>
      <c r="AB59" s="224"/>
      <c r="AC59" s="224"/>
      <c r="AD59" s="224"/>
      <c r="AE59" s="224"/>
      <c r="AF59" s="224"/>
      <c r="AG59" s="224"/>
      <c r="AH59" s="134"/>
      <c r="AI59" s="134"/>
      <c r="AJ59" s="134"/>
      <c r="AK59" s="134"/>
      <c r="AL59" s="134"/>
      <c r="AM59" s="134"/>
      <c r="AN59" s="134"/>
    </row>
    <row r="60" spans="2:40" ht="14.1" customHeight="1" x14ac:dyDescent="0.25"/>
  </sheetData>
  <sheetProtection sheet="1" objects="1" scenarios="1"/>
  <mergeCells count="322">
    <mergeCell ref="I30:I31"/>
    <mergeCell ref="I42:I43"/>
    <mergeCell ref="I40:I41"/>
    <mergeCell ref="AB49:AH49"/>
    <mergeCell ref="U50:AA50"/>
    <mergeCell ref="AB50:AH50"/>
    <mergeCell ref="AB28:AH28"/>
    <mergeCell ref="U29:AA29"/>
    <mergeCell ref="AB29:AH29"/>
    <mergeCell ref="U36:AA36"/>
    <mergeCell ref="AB36:AH36"/>
    <mergeCell ref="N36:T37"/>
    <mergeCell ref="AB37:AH37"/>
    <mergeCell ref="N30:T31"/>
    <mergeCell ref="N32:T33"/>
    <mergeCell ref="J46:M47"/>
    <mergeCell ref="I50:I51"/>
    <mergeCell ref="N48:T49"/>
    <mergeCell ref="U45:AA45"/>
    <mergeCell ref="AB45:AH45"/>
    <mergeCell ref="U46:AA46"/>
    <mergeCell ref="J48:M49"/>
    <mergeCell ref="J44:M45"/>
    <mergeCell ref="J38:M39"/>
    <mergeCell ref="U53:AA53"/>
    <mergeCell ref="AB53:AH53"/>
    <mergeCell ref="U51:AA51"/>
    <mergeCell ref="AB51:AH51"/>
    <mergeCell ref="U52:AA52"/>
    <mergeCell ref="AB52:AH52"/>
    <mergeCell ref="J26:M27"/>
    <mergeCell ref="J42:M43"/>
    <mergeCell ref="N26:T27"/>
    <mergeCell ref="J50:M51"/>
    <mergeCell ref="U47:AA47"/>
    <mergeCell ref="AB47:AH47"/>
    <mergeCell ref="AB44:AH44"/>
    <mergeCell ref="AB38:AH38"/>
    <mergeCell ref="AB40:AH40"/>
    <mergeCell ref="U41:AA41"/>
    <mergeCell ref="AB41:AH41"/>
    <mergeCell ref="N38:T39"/>
    <mergeCell ref="N40:T41"/>
    <mergeCell ref="U48:AA48"/>
    <mergeCell ref="AB48:AH48"/>
    <mergeCell ref="U49:AA49"/>
    <mergeCell ref="N44:T45"/>
    <mergeCell ref="N46:T47"/>
    <mergeCell ref="A15:A31"/>
    <mergeCell ref="B14:B15"/>
    <mergeCell ref="C14:E15"/>
    <mergeCell ref="B24:B25"/>
    <mergeCell ref="B28:B29"/>
    <mergeCell ref="I22:I23"/>
    <mergeCell ref="F22:H23"/>
    <mergeCell ref="I28:I29"/>
    <mergeCell ref="I20:I21"/>
    <mergeCell ref="C20:E21"/>
    <mergeCell ref="B22:B23"/>
    <mergeCell ref="C22:E23"/>
    <mergeCell ref="I24:I25"/>
    <mergeCell ref="F24:H25"/>
    <mergeCell ref="F26:H27"/>
    <mergeCell ref="C28:E29"/>
    <mergeCell ref="F28:H29"/>
    <mergeCell ref="F30:H31"/>
    <mergeCell ref="B18:B19"/>
    <mergeCell ref="I18:I19"/>
    <mergeCell ref="B16:B17"/>
    <mergeCell ref="B26:B27"/>
    <mergeCell ref="B20:B21"/>
    <mergeCell ref="C26:E27"/>
    <mergeCell ref="J16:M17"/>
    <mergeCell ref="AB21:AH21"/>
    <mergeCell ref="F20:H21"/>
    <mergeCell ref="AK50:AL51"/>
    <mergeCell ref="AI48:AJ49"/>
    <mergeCell ref="AK48:AL49"/>
    <mergeCell ref="I34:I35"/>
    <mergeCell ref="J30:M31"/>
    <mergeCell ref="U25:AA25"/>
    <mergeCell ref="AB25:AH25"/>
    <mergeCell ref="AB16:AH16"/>
    <mergeCell ref="U17:AA17"/>
    <mergeCell ref="AB17:AH17"/>
    <mergeCell ref="AB20:AH20"/>
    <mergeCell ref="U21:AA21"/>
    <mergeCell ref="U22:AA22"/>
    <mergeCell ref="J34:M35"/>
    <mergeCell ref="AK28:AL29"/>
    <mergeCell ref="AI22:AJ23"/>
    <mergeCell ref="AK22:AL23"/>
    <mergeCell ref="AI16:AJ17"/>
    <mergeCell ref="N28:T29"/>
    <mergeCell ref="N50:T51"/>
    <mergeCell ref="U26:AA26"/>
    <mergeCell ref="C24:E25"/>
    <mergeCell ref="AB22:AH22"/>
    <mergeCell ref="C18:E19"/>
    <mergeCell ref="AI50:AJ51"/>
    <mergeCell ref="U20:AA20"/>
    <mergeCell ref="J20:M21"/>
    <mergeCell ref="J18:M19"/>
    <mergeCell ref="F18:H19"/>
    <mergeCell ref="AM50:AM51"/>
    <mergeCell ref="J22:M23"/>
    <mergeCell ref="J28:M29"/>
    <mergeCell ref="I26:I27"/>
    <mergeCell ref="J24:M25"/>
    <mergeCell ref="AK40:AL41"/>
    <mergeCell ref="AK36:AL37"/>
    <mergeCell ref="U34:AA34"/>
    <mergeCell ref="U38:AA38"/>
    <mergeCell ref="N34:T35"/>
    <mergeCell ref="F42:H43"/>
    <mergeCell ref="I44:I45"/>
    <mergeCell ref="F32:H33"/>
    <mergeCell ref="J40:M41"/>
    <mergeCell ref="J36:M37"/>
    <mergeCell ref="J32:M33"/>
    <mergeCell ref="AN50:AN51"/>
    <mergeCell ref="AI52:AJ53"/>
    <mergeCell ref="AK52:AL53"/>
    <mergeCell ref="AM52:AM53"/>
    <mergeCell ref="AN52:AN53"/>
    <mergeCell ref="U23:AA23"/>
    <mergeCell ref="AB23:AH23"/>
    <mergeCell ref="U24:AA24"/>
    <mergeCell ref="AB24:AH24"/>
    <mergeCell ref="AB26:AH26"/>
    <mergeCell ref="U27:AA27"/>
    <mergeCell ref="AB27:AH27"/>
    <mergeCell ref="U28:AA28"/>
    <mergeCell ref="AM48:AM49"/>
    <mergeCell ref="AN48:AN49"/>
    <mergeCell ref="U30:AA30"/>
    <mergeCell ref="AB30:AH30"/>
    <mergeCell ref="U31:AA31"/>
    <mergeCell ref="AN28:AN29"/>
    <mergeCell ref="AK30:AL31"/>
    <mergeCell ref="AM30:AM31"/>
    <mergeCell ref="AN30:AN31"/>
    <mergeCell ref="AM26:AM27"/>
    <mergeCell ref="AN26:AN27"/>
    <mergeCell ref="F48:H49"/>
    <mergeCell ref="AN32:AN33"/>
    <mergeCell ref="AN34:AN35"/>
    <mergeCell ref="AN36:AN37"/>
    <mergeCell ref="AI38:AJ39"/>
    <mergeCell ref="AK38:AL39"/>
    <mergeCell ref="AM38:AM39"/>
    <mergeCell ref="F44:H45"/>
    <mergeCell ref="N42:T43"/>
    <mergeCell ref="AN46:AN47"/>
    <mergeCell ref="AN40:AN41"/>
    <mergeCell ref="AI46:AJ47"/>
    <mergeCell ref="AK46:AL47"/>
    <mergeCell ref="AM46:AM47"/>
    <mergeCell ref="AB42:AH42"/>
    <mergeCell ref="AK42:AL43"/>
    <mergeCell ref="AB46:AH46"/>
    <mergeCell ref="AI44:AJ45"/>
    <mergeCell ref="AK44:AL45"/>
    <mergeCell ref="U43:AA43"/>
    <mergeCell ref="AB43:AH43"/>
    <mergeCell ref="U44:AA44"/>
    <mergeCell ref="AI42:AJ43"/>
    <mergeCell ref="AM42:AM43"/>
    <mergeCell ref="F46:H47"/>
    <mergeCell ref="AN38:AN39"/>
    <mergeCell ref="AK32:AL33"/>
    <mergeCell ref="AM32:AM33"/>
    <mergeCell ref="AK34:AL35"/>
    <mergeCell ref="AM34:AM35"/>
    <mergeCell ref="I46:I47"/>
    <mergeCell ref="AM44:AM45"/>
    <mergeCell ref="U42:AA42"/>
    <mergeCell ref="AN42:AN43"/>
    <mergeCell ref="AN44:AN45"/>
    <mergeCell ref="U37:AA37"/>
    <mergeCell ref="AM40:AM41"/>
    <mergeCell ref="AI40:AJ41"/>
    <mergeCell ref="F34:H35"/>
    <mergeCell ref="U40:AA40"/>
    <mergeCell ref="F36:H37"/>
    <mergeCell ref="I36:I37"/>
    <mergeCell ref="I38:I39"/>
    <mergeCell ref="F38:H39"/>
    <mergeCell ref="B40:B41"/>
    <mergeCell ref="C40:E41"/>
    <mergeCell ref="F40:H41"/>
    <mergeCell ref="AM28:AM29"/>
    <mergeCell ref="AM36:AM37"/>
    <mergeCell ref="U32:AA32"/>
    <mergeCell ref="AB32:AH32"/>
    <mergeCell ref="U33:AA33"/>
    <mergeCell ref="AB33:AH33"/>
    <mergeCell ref="AB34:AH34"/>
    <mergeCell ref="C30:E31"/>
    <mergeCell ref="I32:I33"/>
    <mergeCell ref="AB31:AH31"/>
    <mergeCell ref="U35:AA35"/>
    <mergeCell ref="AB35:AH35"/>
    <mergeCell ref="U39:AA39"/>
    <mergeCell ref="AB39:AH39"/>
    <mergeCell ref="B38:B39"/>
    <mergeCell ref="C34:E35"/>
    <mergeCell ref="B32:B33"/>
    <mergeCell ref="C32:E33"/>
    <mergeCell ref="C38:E39"/>
    <mergeCell ref="B36:B37"/>
    <mergeCell ref="C36:E37"/>
    <mergeCell ref="AN16:AN17"/>
    <mergeCell ref="B30:B31"/>
    <mergeCell ref="B34:B35"/>
    <mergeCell ref="B52:B53"/>
    <mergeCell ref="C52:E53"/>
    <mergeCell ref="F52:H53"/>
    <mergeCell ref="I52:I53"/>
    <mergeCell ref="J52:M53"/>
    <mergeCell ref="AI28:AJ29"/>
    <mergeCell ref="AI30:AJ31"/>
    <mergeCell ref="AI32:AJ33"/>
    <mergeCell ref="AI34:AJ35"/>
    <mergeCell ref="AI36:AJ37"/>
    <mergeCell ref="N52:T53"/>
    <mergeCell ref="B50:B51"/>
    <mergeCell ref="C50:E51"/>
    <mergeCell ref="B46:B47"/>
    <mergeCell ref="C46:E47"/>
    <mergeCell ref="B48:B49"/>
    <mergeCell ref="C48:E49"/>
    <mergeCell ref="B44:B45"/>
    <mergeCell ref="C44:E45"/>
    <mergeCell ref="B42:B43"/>
    <mergeCell ref="C42:E43"/>
    <mergeCell ref="F14:H15"/>
    <mergeCell ref="J14:M15"/>
    <mergeCell ref="C16:E17"/>
    <mergeCell ref="F50:H51"/>
    <mergeCell ref="I48:I49"/>
    <mergeCell ref="V7:Y7"/>
    <mergeCell ref="Z7:AN7"/>
    <mergeCell ref="V8:Y8"/>
    <mergeCell ref="Z8:AL8"/>
    <mergeCell ref="V9:Y9"/>
    <mergeCell ref="Z9:AN9"/>
    <mergeCell ref="N24:T25"/>
    <mergeCell ref="I16:I17"/>
    <mergeCell ref="F16:H17"/>
    <mergeCell ref="I14:I15"/>
    <mergeCell ref="J13:M13"/>
    <mergeCell ref="AM22:AM23"/>
    <mergeCell ref="AN22:AN23"/>
    <mergeCell ref="AI24:AJ25"/>
    <mergeCell ref="AK24:AL25"/>
    <mergeCell ref="AM24:AM25"/>
    <mergeCell ref="AN24:AN25"/>
    <mergeCell ref="AI26:AJ27"/>
    <mergeCell ref="AM16:AM17"/>
    <mergeCell ref="N22:T23"/>
    <mergeCell ref="N20:T21"/>
    <mergeCell ref="U18:AA18"/>
    <mergeCell ref="AB18:AH18"/>
    <mergeCell ref="U19:AA19"/>
    <mergeCell ref="AB19:AH19"/>
    <mergeCell ref="AB13:AH13"/>
    <mergeCell ref="N14:T15"/>
    <mergeCell ref="N16:T17"/>
    <mergeCell ref="U16:AA16"/>
    <mergeCell ref="N18:T19"/>
    <mergeCell ref="U15:AA15"/>
    <mergeCell ref="AB15:AH15"/>
    <mergeCell ref="U13:AA13"/>
    <mergeCell ref="B3:E3"/>
    <mergeCell ref="AD3:AN3"/>
    <mergeCell ref="W4:AN4"/>
    <mergeCell ref="V6:Y6"/>
    <mergeCell ref="Z6:AN6"/>
    <mergeCell ref="B12:B13"/>
    <mergeCell ref="C13:E13"/>
    <mergeCell ref="F13:H13"/>
    <mergeCell ref="C12:M12"/>
    <mergeCell ref="B10:I10"/>
    <mergeCell ref="J10:T10"/>
    <mergeCell ref="B11:I11"/>
    <mergeCell ref="J11:T11"/>
    <mergeCell ref="N12:T12"/>
    <mergeCell ref="O7:P7"/>
    <mergeCell ref="AK16:AL17"/>
    <mergeCell ref="AC1:AG2"/>
    <mergeCell ref="AH1:AI2"/>
    <mergeCell ref="AJ1:AJ2"/>
    <mergeCell ref="AN1:AN2"/>
    <mergeCell ref="AK1:AM2"/>
    <mergeCell ref="P1:Y2"/>
    <mergeCell ref="P3:Y3"/>
    <mergeCell ref="Z1:AA3"/>
    <mergeCell ref="U14:AA14"/>
    <mergeCell ref="AB14:AH14"/>
    <mergeCell ref="V10:Y10"/>
    <mergeCell ref="Z10:AN10"/>
    <mergeCell ref="AM13:AN13"/>
    <mergeCell ref="AI14:AJ15"/>
    <mergeCell ref="AK14:AL15"/>
    <mergeCell ref="AM14:AM15"/>
    <mergeCell ref="AI12:AJ13"/>
    <mergeCell ref="AK12:AN12"/>
    <mergeCell ref="AK13:AL13"/>
    <mergeCell ref="AN14:AN15"/>
    <mergeCell ref="U12:AA12"/>
    <mergeCell ref="AB12:AH12"/>
    <mergeCell ref="N13:T13"/>
    <mergeCell ref="AI18:AJ19"/>
    <mergeCell ref="AK18:AL19"/>
    <mergeCell ref="AM18:AM19"/>
    <mergeCell ref="AN18:AN19"/>
    <mergeCell ref="AI20:AJ21"/>
    <mergeCell ref="AK20:AL21"/>
    <mergeCell ref="AM20:AM21"/>
    <mergeCell ref="AN20:AN21"/>
    <mergeCell ref="AK26:AL27"/>
  </mergeCells>
  <phoneticPr fontId="2"/>
  <pageMargins left="0.39370078740157483" right="0.19685039370078741" top="0.39370078740157483" bottom="0.39370078740157483" header="0.51181102362204722" footer="0.51181102362204722"/>
  <pageSetup paperSize="9" orientation="portrait"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1"/>
  </sheetPr>
  <dimension ref="A1:AG41"/>
  <sheetViews>
    <sheetView showGridLines="0" zoomScale="60" zoomScaleNormal="60" workbookViewId="0"/>
  </sheetViews>
  <sheetFormatPr defaultRowHeight="12.75" x14ac:dyDescent="0.25"/>
  <cols>
    <col min="1" max="1" width="4" customWidth="1"/>
    <col min="2" max="2" width="7.46484375" customWidth="1"/>
    <col min="3" max="3" width="10.265625" customWidth="1"/>
    <col min="4" max="17" width="4.3984375" customWidth="1"/>
    <col min="18" max="19" width="4.265625" customWidth="1"/>
    <col min="20" max="20" width="24.46484375" customWidth="1"/>
    <col min="21" max="21" width="17.73046875" customWidth="1"/>
    <col min="22" max="23" width="5" customWidth="1"/>
    <col min="24" max="25" width="4.1328125" customWidth="1"/>
    <col min="26" max="28" width="6.59765625" customWidth="1"/>
    <col min="29" max="29" width="3.86328125" customWidth="1"/>
    <col min="31" max="31" width="17.59765625" bestFit="1" customWidth="1"/>
  </cols>
  <sheetData>
    <row r="1" spans="1:33" x14ac:dyDescent="0.25">
      <c r="A1" s="164"/>
    </row>
    <row r="2" spans="1:33" ht="13.5" customHeight="1" x14ac:dyDescent="0.25">
      <c r="A2" s="571" t="s">
        <v>198</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E2" t="s">
        <v>147</v>
      </c>
    </row>
    <row r="3" spans="1:33" ht="13.5" customHeight="1" x14ac:dyDescent="0.25">
      <c r="A3" s="571"/>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E3" s="155" t="s">
        <v>35</v>
      </c>
      <c r="AF3" s="155" t="s">
        <v>4</v>
      </c>
      <c r="AG3" s="155" t="s">
        <v>5</v>
      </c>
    </row>
    <row r="4" spans="1:33" ht="13.5" customHeight="1" x14ac:dyDescent="0.25">
      <c r="A4" s="156"/>
      <c r="B4" s="156"/>
      <c r="C4" s="156"/>
      <c r="D4" s="156"/>
      <c r="E4" s="156"/>
      <c r="F4" s="156" t="s">
        <v>148</v>
      </c>
      <c r="G4" s="156"/>
      <c r="H4" s="156"/>
      <c r="I4" s="156"/>
      <c r="J4" s="156"/>
      <c r="K4" s="156"/>
      <c r="L4" s="156"/>
      <c r="M4" s="156"/>
      <c r="N4" s="156"/>
      <c r="O4" s="156"/>
      <c r="P4" s="156"/>
      <c r="Q4" s="156"/>
      <c r="R4" s="156"/>
      <c r="S4" s="156"/>
      <c r="T4" s="156"/>
      <c r="U4" s="156"/>
      <c r="V4" s="156"/>
      <c r="W4" s="156"/>
      <c r="X4" s="156"/>
      <c r="Y4" s="156"/>
      <c r="Z4" s="156"/>
      <c r="AA4" s="156"/>
      <c r="AB4" s="156"/>
      <c r="AE4" s="155" t="s">
        <v>149</v>
      </c>
      <c r="AF4" s="157">
        <v>29500</v>
      </c>
      <c r="AG4" s="157">
        <v>7400</v>
      </c>
    </row>
    <row r="5" spans="1:33" ht="21.75" customHeight="1" x14ac:dyDescent="0.25">
      <c r="A5" s="156"/>
      <c r="B5" s="156"/>
      <c r="C5" s="156"/>
      <c r="D5" s="156"/>
      <c r="E5" s="574" t="s">
        <v>199</v>
      </c>
      <c r="F5" s="574"/>
      <c r="G5" s="574"/>
      <c r="H5" s="574"/>
      <c r="I5" s="574"/>
      <c r="J5" s="574"/>
      <c r="K5" s="574"/>
      <c r="L5" s="574"/>
      <c r="M5" s="574"/>
      <c r="N5" s="574"/>
      <c r="O5" s="574"/>
      <c r="P5" s="574"/>
      <c r="Q5" s="572" t="s">
        <v>200</v>
      </c>
      <c r="R5" s="572"/>
      <c r="S5" s="572"/>
      <c r="T5" s="572"/>
      <c r="U5" s="573" t="s">
        <v>236</v>
      </c>
      <c r="V5" s="573"/>
      <c r="W5" s="181" t="s">
        <v>308</v>
      </c>
      <c r="X5" s="154" t="s">
        <v>1</v>
      </c>
      <c r="Y5" s="158">
        <v>5</v>
      </c>
      <c r="Z5" s="154" t="s">
        <v>150</v>
      </c>
      <c r="AA5" s="159" t="s">
        <v>308</v>
      </c>
      <c r="AB5" s="154" t="s">
        <v>3</v>
      </c>
      <c r="AE5" s="155" t="s">
        <v>151</v>
      </c>
      <c r="AF5" s="157">
        <v>34500</v>
      </c>
      <c r="AG5" s="157">
        <v>8700</v>
      </c>
    </row>
    <row r="6" spans="1:33" ht="21.75" customHeight="1" x14ac:dyDescent="0.25">
      <c r="A6" s="156"/>
      <c r="B6" s="156"/>
      <c r="C6" s="156"/>
      <c r="D6" s="156"/>
      <c r="E6" s="156"/>
      <c r="F6" s="156"/>
      <c r="G6" s="156"/>
      <c r="H6" s="156"/>
      <c r="I6" s="156"/>
      <c r="J6" s="156"/>
      <c r="K6" s="156"/>
      <c r="L6" s="156"/>
      <c r="M6" s="156"/>
      <c r="N6" s="156"/>
      <c r="O6" s="156"/>
      <c r="P6" s="156"/>
      <c r="Q6" s="572"/>
      <c r="R6" s="572"/>
      <c r="S6" s="572"/>
      <c r="T6" s="572"/>
      <c r="U6" s="156"/>
      <c r="V6" s="156"/>
      <c r="W6" s="156"/>
      <c r="X6" s="156"/>
      <c r="Y6" s="156"/>
      <c r="Z6" s="156"/>
      <c r="AA6" s="156"/>
      <c r="AB6" s="156"/>
      <c r="AE6" s="155" t="s">
        <v>152</v>
      </c>
      <c r="AF6" s="157">
        <v>39500</v>
      </c>
      <c r="AG6" s="157">
        <v>9900</v>
      </c>
    </row>
    <row r="7" spans="1:33" ht="21.75" customHeight="1" x14ac:dyDescent="0.25">
      <c r="A7" s="156" t="s">
        <v>153</v>
      </c>
      <c r="B7" s="156"/>
      <c r="C7" s="156"/>
      <c r="D7" s="156"/>
      <c r="E7" s="156"/>
      <c r="F7" s="156"/>
      <c r="G7" s="156"/>
      <c r="H7" s="156"/>
      <c r="I7" s="156"/>
      <c r="J7" s="156"/>
      <c r="K7" s="156"/>
      <c r="L7" s="156"/>
      <c r="M7" s="156"/>
      <c r="N7" s="156"/>
      <c r="O7" s="156"/>
      <c r="P7" s="156"/>
      <c r="Q7" s="576" t="s">
        <v>154</v>
      </c>
      <c r="R7" s="576"/>
      <c r="S7" s="576"/>
      <c r="T7" s="581" t="s">
        <v>155</v>
      </c>
      <c r="U7" s="581"/>
      <c r="V7" s="581"/>
      <c r="W7" s="581"/>
      <c r="X7" s="581"/>
      <c r="Y7" s="581"/>
      <c r="Z7" s="581"/>
      <c r="AA7" s="581"/>
      <c r="AB7" s="581"/>
      <c r="AE7" s="155" t="s">
        <v>156</v>
      </c>
      <c r="AF7" s="157">
        <v>45000</v>
      </c>
      <c r="AG7" s="157">
        <v>11300</v>
      </c>
    </row>
    <row r="8" spans="1:33" ht="21.75" customHeight="1" x14ac:dyDescent="0.25">
      <c r="A8" s="156"/>
      <c r="B8" s="156"/>
      <c r="C8" s="156"/>
      <c r="D8" s="156"/>
      <c r="E8" s="160"/>
      <c r="F8" s="160"/>
      <c r="G8" s="160"/>
      <c r="H8" s="160"/>
      <c r="I8" s="160"/>
      <c r="J8" s="160"/>
      <c r="K8" s="160"/>
      <c r="L8" s="160"/>
      <c r="M8" s="160"/>
      <c r="N8" s="156"/>
      <c r="O8" s="156"/>
      <c r="P8" s="156"/>
      <c r="Q8" s="578"/>
      <c r="R8" s="578"/>
      <c r="S8" s="578"/>
      <c r="T8" s="580"/>
      <c r="U8" s="580"/>
      <c r="V8" s="580"/>
      <c r="W8" s="580"/>
      <c r="X8" s="580"/>
      <c r="Y8" s="580"/>
      <c r="Z8" s="580"/>
      <c r="AA8" s="580"/>
      <c r="AB8" s="580"/>
      <c r="AE8" s="155" t="s">
        <v>157</v>
      </c>
      <c r="AF8" s="157">
        <v>51000</v>
      </c>
      <c r="AG8" s="157">
        <v>12800</v>
      </c>
    </row>
    <row r="9" spans="1:33" ht="21.75" customHeight="1" x14ac:dyDescent="0.25">
      <c r="A9" s="156"/>
      <c r="B9" s="156"/>
      <c r="C9" s="156"/>
      <c r="D9" s="572" t="s">
        <v>158</v>
      </c>
      <c r="E9" s="572"/>
      <c r="F9" s="572"/>
      <c r="G9" s="572"/>
      <c r="H9" s="572"/>
      <c r="I9" s="572"/>
      <c r="J9" s="572"/>
      <c r="K9" s="572"/>
      <c r="L9" s="572"/>
      <c r="M9" s="572"/>
      <c r="N9" s="572"/>
      <c r="O9" s="156"/>
      <c r="P9" s="156"/>
      <c r="Q9" s="582" t="s">
        <v>159</v>
      </c>
      <c r="R9" s="582"/>
      <c r="S9" s="582"/>
      <c r="T9" s="579" t="s">
        <v>160</v>
      </c>
      <c r="U9" s="579"/>
      <c r="V9" s="579"/>
      <c r="W9" s="579"/>
      <c r="X9" s="579"/>
      <c r="Y9" s="579"/>
      <c r="Z9" s="579"/>
      <c r="AA9" s="579"/>
      <c r="AB9" s="579"/>
      <c r="AE9" s="155" t="s">
        <v>161</v>
      </c>
      <c r="AF9" s="157">
        <v>58000</v>
      </c>
      <c r="AG9" s="157">
        <v>14500</v>
      </c>
    </row>
    <row r="10" spans="1:33" ht="21.75" customHeight="1" x14ac:dyDescent="0.25">
      <c r="A10" s="156"/>
      <c r="B10" s="156"/>
      <c r="C10" s="156"/>
      <c r="D10" s="161"/>
      <c r="E10" s="161"/>
      <c r="F10" s="161"/>
      <c r="G10" s="161"/>
      <c r="H10" s="161"/>
      <c r="I10" s="161"/>
      <c r="J10" s="161"/>
      <c r="K10" s="162"/>
      <c r="L10" s="162"/>
      <c r="M10" s="162"/>
      <c r="N10" s="162"/>
      <c r="O10" s="156"/>
      <c r="P10" s="156"/>
      <c r="Q10" s="583"/>
      <c r="R10" s="583"/>
      <c r="S10" s="583"/>
      <c r="T10" s="580"/>
      <c r="U10" s="580"/>
      <c r="V10" s="580"/>
      <c r="W10" s="580"/>
      <c r="X10" s="580"/>
      <c r="Y10" s="580"/>
      <c r="Z10" s="580"/>
      <c r="AA10" s="580"/>
      <c r="AB10" s="580"/>
      <c r="AE10" s="155" t="s">
        <v>162</v>
      </c>
      <c r="AF10" s="157">
        <v>66500</v>
      </c>
      <c r="AG10" s="157">
        <v>16700</v>
      </c>
    </row>
    <row r="11" spans="1:33" ht="21.75" customHeight="1" x14ac:dyDescent="0.25">
      <c r="A11" s="156" t="s">
        <v>163</v>
      </c>
      <c r="B11" s="156"/>
      <c r="C11" s="156"/>
      <c r="D11" s="575" t="s">
        <v>247</v>
      </c>
      <c r="E11" s="575"/>
      <c r="F11" s="575"/>
      <c r="G11" s="575"/>
      <c r="H11" s="575"/>
      <c r="I11" s="575"/>
      <c r="J11" s="575"/>
      <c r="K11" s="181" t="s">
        <v>203</v>
      </c>
      <c r="L11" s="576" t="s">
        <v>164</v>
      </c>
      <c r="M11" s="576"/>
      <c r="N11" s="576"/>
      <c r="O11" s="156"/>
      <c r="P11" s="156"/>
      <c r="Q11" s="577" t="s">
        <v>58</v>
      </c>
      <c r="R11" s="577"/>
      <c r="S11" s="577"/>
      <c r="T11" s="579" t="s">
        <v>165</v>
      </c>
      <c r="U11" s="579"/>
      <c r="V11" s="579"/>
      <c r="W11" s="579"/>
      <c r="X11" s="579"/>
      <c r="Y11" s="579"/>
      <c r="Z11" s="579"/>
      <c r="AA11" s="579"/>
      <c r="AB11" s="579"/>
      <c r="AE11" s="155" t="s">
        <v>166</v>
      </c>
      <c r="AF11" s="157">
        <v>76500</v>
      </c>
      <c r="AG11" s="157">
        <v>19200</v>
      </c>
    </row>
    <row r="12" spans="1:33" ht="21.75" customHeight="1" x14ac:dyDescent="0.25">
      <c r="A12" s="156"/>
      <c r="B12" s="156"/>
      <c r="C12" s="156"/>
      <c r="D12" s="163"/>
      <c r="E12" s="163"/>
      <c r="F12" s="163"/>
      <c r="G12" s="163"/>
      <c r="H12" s="163"/>
      <c r="I12" s="163"/>
      <c r="J12" s="163"/>
      <c r="K12" s="162"/>
      <c r="L12" s="162"/>
      <c r="M12" s="162"/>
      <c r="N12" s="162"/>
      <c r="O12" s="156"/>
      <c r="P12" s="156"/>
      <c r="Q12" s="578"/>
      <c r="R12" s="578"/>
      <c r="S12" s="578"/>
      <c r="T12" s="580"/>
      <c r="U12" s="580"/>
      <c r="V12" s="580"/>
      <c r="W12" s="580"/>
      <c r="X12" s="580"/>
      <c r="Y12" s="580"/>
      <c r="Z12" s="580"/>
      <c r="AA12" s="580"/>
      <c r="AB12" s="580"/>
      <c r="AE12" s="155" t="s">
        <v>167</v>
      </c>
      <c r="AF12" s="157">
        <v>88000</v>
      </c>
      <c r="AG12" s="157">
        <v>22000</v>
      </c>
    </row>
    <row r="13" spans="1:33" ht="21.75" customHeight="1" x14ac:dyDescent="0.25">
      <c r="A13" s="156"/>
      <c r="B13" s="156"/>
      <c r="C13" s="156"/>
      <c r="D13" s="572" t="s">
        <v>168</v>
      </c>
      <c r="E13" s="572"/>
      <c r="F13" s="572"/>
      <c r="G13" s="572"/>
      <c r="H13" s="572"/>
      <c r="I13" s="572"/>
      <c r="J13" s="572"/>
      <c r="K13" s="572"/>
      <c r="L13" s="572"/>
      <c r="M13" s="572"/>
      <c r="N13" s="572"/>
      <c r="O13" s="156"/>
      <c r="P13" s="156"/>
      <c r="Q13" s="577" t="s">
        <v>52</v>
      </c>
      <c r="R13" s="577"/>
      <c r="S13" s="577"/>
      <c r="T13" s="579" t="s">
        <v>169</v>
      </c>
      <c r="U13" s="579"/>
      <c r="V13" s="579"/>
      <c r="W13" s="579"/>
      <c r="X13" s="579"/>
      <c r="Y13" s="579"/>
      <c r="Z13" s="579"/>
      <c r="AA13" s="579"/>
      <c r="AB13" s="579"/>
      <c r="AE13" s="155" t="s">
        <v>170</v>
      </c>
      <c r="AF13" s="157">
        <v>111000</v>
      </c>
      <c r="AG13" s="157">
        <v>27800</v>
      </c>
    </row>
    <row r="14" spans="1:33" ht="21.75" customHeight="1" x14ac:dyDescent="0.25">
      <c r="A14" s="156"/>
      <c r="B14" s="156"/>
      <c r="C14" s="156"/>
      <c r="D14" s="156"/>
      <c r="E14" s="156"/>
      <c r="F14" s="156"/>
      <c r="G14" s="156"/>
      <c r="H14" s="156"/>
      <c r="I14" s="156"/>
      <c r="J14" s="156"/>
      <c r="K14" s="156"/>
      <c r="L14" s="156"/>
      <c r="M14" s="156"/>
      <c r="N14" s="156"/>
      <c r="O14" s="156"/>
      <c r="P14" s="156"/>
      <c r="Q14" s="578"/>
      <c r="R14" s="578"/>
      <c r="S14" s="578"/>
      <c r="T14" s="580"/>
      <c r="U14" s="580"/>
      <c r="V14" s="580"/>
      <c r="W14" s="580"/>
      <c r="X14" s="580"/>
      <c r="Y14" s="580"/>
      <c r="Z14" s="580"/>
      <c r="AA14" s="580"/>
      <c r="AB14" s="580"/>
    </row>
    <row r="15" spans="1:33" ht="21.75" customHeight="1" x14ac:dyDescent="0.25">
      <c r="A15" s="156"/>
      <c r="B15" s="156"/>
      <c r="C15" s="156"/>
      <c r="D15" s="156"/>
      <c r="E15" s="156"/>
      <c r="F15" s="156"/>
      <c r="G15" s="156"/>
      <c r="H15" s="156"/>
      <c r="I15" s="156"/>
      <c r="J15" s="156"/>
      <c r="K15" s="156"/>
      <c r="L15" s="156"/>
      <c r="M15" s="156"/>
      <c r="N15" s="156"/>
      <c r="O15" s="156"/>
      <c r="P15" s="156"/>
      <c r="Q15" s="577" t="s">
        <v>59</v>
      </c>
      <c r="R15" s="577"/>
      <c r="S15" s="577"/>
      <c r="T15" s="579" t="s">
        <v>204</v>
      </c>
      <c r="U15" s="579"/>
      <c r="V15" s="579"/>
      <c r="W15" s="579"/>
      <c r="X15" s="579"/>
      <c r="Y15" s="579"/>
      <c r="Z15" s="579"/>
      <c r="AA15" s="579"/>
      <c r="AB15" s="579"/>
    </row>
    <row r="16" spans="1:33" ht="21.75" customHeight="1" x14ac:dyDescent="0.25">
      <c r="A16" s="156" t="s">
        <v>171</v>
      </c>
      <c r="B16" s="156"/>
      <c r="C16" s="156"/>
      <c r="D16" s="156"/>
      <c r="E16" s="156"/>
      <c r="F16" s="156"/>
      <c r="G16" s="156"/>
      <c r="H16" s="156"/>
      <c r="I16" s="156"/>
      <c r="J16" s="156"/>
      <c r="K16" s="156"/>
      <c r="L16" s="156"/>
      <c r="M16" s="156"/>
      <c r="N16" s="156"/>
      <c r="O16" s="156"/>
      <c r="P16" s="156"/>
      <c r="Q16" s="578"/>
      <c r="R16" s="578"/>
      <c r="S16" s="578"/>
      <c r="T16" s="580"/>
      <c r="U16" s="580"/>
      <c r="V16" s="580"/>
      <c r="W16" s="580"/>
      <c r="X16" s="580"/>
      <c r="Y16" s="580"/>
      <c r="Z16" s="580"/>
      <c r="AA16" s="580"/>
      <c r="AB16" s="580"/>
    </row>
    <row r="17" spans="1:28" ht="13.5" customHeight="1" thickBot="1" x14ac:dyDescent="0.3">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row>
    <row r="18" spans="1:28" ht="52.5" customHeight="1" thickBot="1" x14ac:dyDescent="0.3">
      <c r="A18" s="156"/>
      <c r="B18" s="586" t="s">
        <v>172</v>
      </c>
      <c r="C18" s="587"/>
      <c r="D18" s="587"/>
      <c r="E18" s="587"/>
      <c r="F18" s="587"/>
      <c r="G18" s="588"/>
      <c r="H18" s="589" t="s">
        <v>173</v>
      </c>
      <c r="I18" s="590"/>
      <c r="J18" s="590"/>
      <c r="K18" s="590"/>
      <c r="L18" s="590"/>
      <c r="M18" s="590"/>
      <c r="N18" s="590"/>
      <c r="O18" s="591"/>
      <c r="P18" s="160"/>
      <c r="Q18" s="160"/>
      <c r="R18" s="160"/>
      <c r="S18" s="160"/>
      <c r="T18" s="160"/>
      <c r="U18" s="160"/>
      <c r="V18" s="160"/>
      <c r="W18" s="160"/>
      <c r="X18" s="160"/>
      <c r="Y18" s="160"/>
      <c r="Z18" s="160"/>
      <c r="AA18" s="160"/>
      <c r="AB18" s="160"/>
    </row>
    <row r="19" spans="1:28" ht="52.5" customHeight="1" thickBot="1" x14ac:dyDescent="0.3">
      <c r="A19" s="156"/>
      <c r="B19" s="595">
        <v>300123456789</v>
      </c>
      <c r="C19" s="596"/>
      <c r="D19" s="596"/>
      <c r="E19" s="596"/>
      <c r="F19" s="596"/>
      <c r="G19" s="597"/>
      <c r="H19" s="598" t="s">
        <v>174</v>
      </c>
      <c r="I19" s="599"/>
      <c r="J19" s="599"/>
      <c r="K19" s="599"/>
      <c r="L19" s="599"/>
      <c r="M19" s="599"/>
      <c r="N19" s="599"/>
      <c r="O19" s="600"/>
      <c r="P19" s="160"/>
      <c r="Q19" s="160"/>
      <c r="R19" s="160"/>
      <c r="S19" s="160"/>
      <c r="T19" s="160"/>
      <c r="U19" s="160"/>
      <c r="V19" s="160"/>
      <c r="W19" s="160"/>
      <c r="X19" s="160"/>
      <c r="Y19" s="160"/>
      <c r="Z19" s="160"/>
      <c r="AA19" s="160"/>
      <c r="AB19" s="160"/>
    </row>
    <row r="20" spans="1:28" ht="52.5" customHeight="1" thickBot="1" x14ac:dyDescent="0.3">
      <c r="A20" s="165"/>
      <c r="B20" s="584" t="s">
        <v>175</v>
      </c>
      <c r="C20" s="586" t="s">
        <v>176</v>
      </c>
      <c r="D20" s="587"/>
      <c r="E20" s="587"/>
      <c r="F20" s="587"/>
      <c r="G20" s="587"/>
      <c r="H20" s="587"/>
      <c r="I20" s="587"/>
      <c r="J20" s="587"/>
      <c r="K20" s="588"/>
      <c r="L20" s="586" t="s">
        <v>177</v>
      </c>
      <c r="M20" s="587"/>
      <c r="N20" s="587"/>
      <c r="O20" s="587"/>
      <c r="P20" s="587"/>
      <c r="Q20" s="588"/>
      <c r="R20" s="589" t="s">
        <v>178</v>
      </c>
      <c r="S20" s="590"/>
      <c r="T20" s="591"/>
      <c r="U20" s="589" t="s">
        <v>179</v>
      </c>
      <c r="V20" s="590"/>
      <c r="W20" s="590"/>
      <c r="X20" s="590"/>
      <c r="Y20" s="591"/>
      <c r="Z20" s="589" t="s">
        <v>180</v>
      </c>
      <c r="AA20" s="590"/>
      <c r="AB20" s="591"/>
    </row>
    <row r="21" spans="1:28" ht="52.5" customHeight="1" thickBot="1" x14ac:dyDescent="0.3">
      <c r="A21" s="165"/>
      <c r="B21" s="585"/>
      <c r="C21" s="166" t="s">
        <v>181</v>
      </c>
      <c r="D21" s="586" t="s">
        <v>182</v>
      </c>
      <c r="E21" s="587"/>
      <c r="F21" s="588"/>
      <c r="G21" s="166" t="s">
        <v>183</v>
      </c>
      <c r="H21" s="586" t="s">
        <v>184</v>
      </c>
      <c r="I21" s="587"/>
      <c r="J21" s="587"/>
      <c r="K21" s="588"/>
      <c r="L21" s="586" t="s">
        <v>185</v>
      </c>
      <c r="M21" s="588"/>
      <c r="N21" s="586" t="s">
        <v>186</v>
      </c>
      <c r="O21" s="588"/>
      <c r="P21" s="586" t="s">
        <v>187</v>
      </c>
      <c r="Q21" s="588"/>
      <c r="R21" s="592"/>
      <c r="S21" s="593"/>
      <c r="T21" s="594"/>
      <c r="U21" s="592"/>
      <c r="V21" s="593"/>
      <c r="W21" s="593"/>
      <c r="X21" s="593"/>
      <c r="Y21" s="594"/>
      <c r="Z21" s="592"/>
      <c r="AA21" s="593"/>
      <c r="AB21" s="594"/>
    </row>
    <row r="22" spans="1:28" ht="52.5" customHeight="1" thickBot="1" x14ac:dyDescent="0.3">
      <c r="A22" s="601" t="s">
        <v>188</v>
      </c>
      <c r="B22" s="167">
        <v>1</v>
      </c>
      <c r="C22" s="167" t="s">
        <v>32</v>
      </c>
      <c r="D22" s="168">
        <v>0</v>
      </c>
      <c r="E22" s="169">
        <v>3</v>
      </c>
      <c r="F22" s="167">
        <v>3</v>
      </c>
      <c r="G22" s="167" t="s">
        <v>201</v>
      </c>
      <c r="H22" s="168">
        <v>0</v>
      </c>
      <c r="I22" s="169">
        <v>0</v>
      </c>
      <c r="J22" s="169">
        <v>0</v>
      </c>
      <c r="K22" s="167">
        <v>1</v>
      </c>
      <c r="L22" s="168">
        <v>0</v>
      </c>
      <c r="M22" s="170">
        <v>1</v>
      </c>
      <c r="N22" s="168">
        <v>1</v>
      </c>
      <c r="O22" s="170">
        <v>2</v>
      </c>
      <c r="P22" s="168">
        <v>0</v>
      </c>
      <c r="Q22" s="170">
        <v>1</v>
      </c>
      <c r="R22" s="602">
        <v>45000</v>
      </c>
      <c r="S22" s="603"/>
      <c r="T22" s="604"/>
      <c r="U22" s="602">
        <v>11300</v>
      </c>
      <c r="V22" s="603"/>
      <c r="W22" s="603"/>
      <c r="X22" s="603"/>
      <c r="Y22" s="604"/>
      <c r="Z22" s="598"/>
      <c r="AA22" s="599"/>
      <c r="AB22" s="600"/>
    </row>
    <row r="23" spans="1:28" ht="52.5" customHeight="1" thickBot="1" x14ac:dyDescent="0.3">
      <c r="A23" s="601"/>
      <c r="B23" s="167">
        <v>2</v>
      </c>
      <c r="C23" s="167" t="s">
        <v>32</v>
      </c>
      <c r="D23" s="168">
        <v>3</v>
      </c>
      <c r="E23" s="171">
        <v>0</v>
      </c>
      <c r="F23" s="167">
        <v>0</v>
      </c>
      <c r="G23" s="167" t="s">
        <v>202</v>
      </c>
      <c r="H23" s="168">
        <v>0</v>
      </c>
      <c r="I23" s="171">
        <v>0</v>
      </c>
      <c r="J23" s="171">
        <v>2</v>
      </c>
      <c r="K23" s="167">
        <v>2</v>
      </c>
      <c r="L23" s="168">
        <v>0</v>
      </c>
      <c r="M23" s="172">
        <v>2</v>
      </c>
      <c r="N23" s="168">
        <v>0</v>
      </c>
      <c r="O23" s="172">
        <v>2</v>
      </c>
      <c r="P23" s="168">
        <v>1</v>
      </c>
      <c r="Q23" s="170">
        <v>5</v>
      </c>
      <c r="R23" s="602">
        <v>51000</v>
      </c>
      <c r="S23" s="603"/>
      <c r="T23" s="604"/>
      <c r="U23" s="602">
        <v>12800</v>
      </c>
      <c r="V23" s="603"/>
      <c r="W23" s="603"/>
      <c r="X23" s="603"/>
      <c r="Y23" s="604"/>
      <c r="Z23" s="598"/>
      <c r="AA23" s="599"/>
      <c r="AB23" s="600"/>
    </row>
    <row r="24" spans="1:28" ht="52.5" customHeight="1" thickBot="1" x14ac:dyDescent="0.3">
      <c r="A24" s="601"/>
      <c r="B24" s="167">
        <v>3</v>
      </c>
      <c r="C24" s="167" t="s">
        <v>34</v>
      </c>
      <c r="D24" s="168">
        <v>5</v>
      </c>
      <c r="E24" s="171">
        <v>0</v>
      </c>
      <c r="F24" s="167">
        <v>0</v>
      </c>
      <c r="G24" s="167" t="s">
        <v>189</v>
      </c>
      <c r="H24" s="168">
        <v>3</v>
      </c>
      <c r="I24" s="171">
        <v>4</v>
      </c>
      <c r="J24" s="171">
        <v>5</v>
      </c>
      <c r="K24" s="167">
        <v>6</v>
      </c>
      <c r="L24" s="168">
        <v>0</v>
      </c>
      <c r="M24" s="172">
        <v>2</v>
      </c>
      <c r="N24" s="168">
        <v>0</v>
      </c>
      <c r="O24" s="172">
        <v>3</v>
      </c>
      <c r="P24" s="168">
        <v>2</v>
      </c>
      <c r="Q24" s="170">
        <v>2</v>
      </c>
      <c r="R24" s="602">
        <v>39500</v>
      </c>
      <c r="S24" s="603"/>
      <c r="T24" s="604"/>
      <c r="U24" s="602">
        <v>9900</v>
      </c>
      <c r="V24" s="603"/>
      <c r="W24" s="603"/>
      <c r="X24" s="603"/>
      <c r="Y24" s="604"/>
      <c r="Z24" s="598"/>
      <c r="AA24" s="599"/>
      <c r="AB24" s="600"/>
    </row>
    <row r="25" spans="1:28" ht="52.5" customHeight="1" thickBot="1" x14ac:dyDescent="0.3">
      <c r="A25" s="601"/>
      <c r="B25" s="167">
        <v>4</v>
      </c>
      <c r="C25" s="167" t="s">
        <v>33</v>
      </c>
      <c r="D25" s="168">
        <v>3</v>
      </c>
      <c r="E25" s="171">
        <v>3</v>
      </c>
      <c r="F25" s="167">
        <v>0</v>
      </c>
      <c r="G25" s="167" t="s">
        <v>190</v>
      </c>
      <c r="H25" s="168">
        <v>5</v>
      </c>
      <c r="I25" s="171">
        <v>6</v>
      </c>
      <c r="J25" s="171">
        <v>7</v>
      </c>
      <c r="K25" s="167">
        <v>8</v>
      </c>
      <c r="L25" s="168">
        <v>0</v>
      </c>
      <c r="M25" s="172">
        <v>2</v>
      </c>
      <c r="N25" s="168">
        <v>0</v>
      </c>
      <c r="O25" s="172">
        <v>2</v>
      </c>
      <c r="P25" s="168">
        <v>0</v>
      </c>
      <c r="Q25" s="170">
        <v>9</v>
      </c>
      <c r="R25" s="602">
        <v>3200</v>
      </c>
      <c r="S25" s="603"/>
      <c r="T25" s="604"/>
      <c r="U25" s="602">
        <v>3200</v>
      </c>
      <c r="V25" s="603"/>
      <c r="W25" s="603"/>
      <c r="X25" s="603"/>
      <c r="Y25" s="604"/>
      <c r="Z25" s="598" t="s">
        <v>191</v>
      </c>
      <c r="AA25" s="599"/>
      <c r="AB25" s="600"/>
    </row>
    <row r="26" spans="1:28" ht="52.5" customHeight="1" thickBot="1" x14ac:dyDescent="0.3">
      <c r="A26" s="601"/>
      <c r="B26" s="173">
        <v>5</v>
      </c>
      <c r="C26" s="173" t="s">
        <v>33</v>
      </c>
      <c r="D26" s="168">
        <v>5</v>
      </c>
      <c r="E26" s="171">
        <v>0</v>
      </c>
      <c r="F26" s="173">
        <v>1</v>
      </c>
      <c r="G26" s="173" t="s">
        <v>192</v>
      </c>
      <c r="H26" s="168">
        <v>0</v>
      </c>
      <c r="I26" s="171">
        <v>1</v>
      </c>
      <c r="J26" s="171">
        <v>2</v>
      </c>
      <c r="K26" s="173">
        <v>3</v>
      </c>
      <c r="L26" s="168">
        <v>0</v>
      </c>
      <c r="M26" s="174">
        <v>1</v>
      </c>
      <c r="N26" s="168">
        <v>0</v>
      </c>
      <c r="O26" s="174">
        <v>1</v>
      </c>
      <c r="P26" s="168">
        <v>2</v>
      </c>
      <c r="Q26" s="170">
        <v>0</v>
      </c>
      <c r="R26" s="602">
        <v>7500</v>
      </c>
      <c r="S26" s="603"/>
      <c r="T26" s="604"/>
      <c r="U26" s="602">
        <v>7500</v>
      </c>
      <c r="V26" s="603"/>
      <c r="W26" s="603"/>
      <c r="X26" s="603"/>
      <c r="Y26" s="604"/>
      <c r="Z26" s="598" t="s">
        <v>193</v>
      </c>
      <c r="AA26" s="599"/>
      <c r="AB26" s="600"/>
    </row>
    <row r="27" spans="1:28" ht="52.5" customHeight="1" thickBot="1" x14ac:dyDescent="0.3">
      <c r="A27" s="601"/>
      <c r="B27" s="175"/>
      <c r="C27" s="175"/>
      <c r="D27" s="168"/>
      <c r="E27" s="171"/>
      <c r="F27" s="175"/>
      <c r="G27" s="175"/>
      <c r="H27" s="168"/>
      <c r="I27" s="171"/>
      <c r="J27" s="171"/>
      <c r="K27" s="175"/>
      <c r="L27" s="168"/>
      <c r="M27" s="170"/>
      <c r="N27" s="168"/>
      <c r="O27" s="170"/>
      <c r="P27" s="168"/>
      <c r="Q27" s="170"/>
      <c r="R27" s="602"/>
      <c r="S27" s="603"/>
      <c r="T27" s="604"/>
      <c r="U27" s="602"/>
      <c r="V27" s="603"/>
      <c r="W27" s="603"/>
      <c r="X27" s="603"/>
      <c r="Y27" s="604"/>
      <c r="Z27" s="598"/>
      <c r="AA27" s="599"/>
      <c r="AB27" s="600"/>
    </row>
    <row r="28" spans="1:28" ht="52.5" customHeight="1" thickBot="1" x14ac:dyDescent="0.3">
      <c r="A28" s="601"/>
      <c r="B28" s="167"/>
      <c r="C28" s="167"/>
      <c r="D28" s="168"/>
      <c r="E28" s="171"/>
      <c r="F28" s="167"/>
      <c r="G28" s="167"/>
      <c r="H28" s="168"/>
      <c r="I28" s="171"/>
      <c r="J28" s="171"/>
      <c r="K28" s="167"/>
      <c r="L28" s="168"/>
      <c r="M28" s="172"/>
      <c r="N28" s="168"/>
      <c r="O28" s="172"/>
      <c r="P28" s="168"/>
      <c r="Q28" s="170"/>
      <c r="R28" s="602"/>
      <c r="S28" s="603"/>
      <c r="T28" s="604"/>
      <c r="U28" s="602"/>
      <c r="V28" s="603"/>
      <c r="W28" s="603"/>
      <c r="X28" s="603"/>
      <c r="Y28" s="604"/>
      <c r="Z28" s="598"/>
      <c r="AA28" s="599"/>
      <c r="AB28" s="600"/>
    </row>
    <row r="29" spans="1:28" ht="52.5" customHeight="1" thickBot="1" x14ac:dyDescent="0.3">
      <c r="A29" s="176"/>
      <c r="B29" s="167"/>
      <c r="C29" s="167"/>
      <c r="D29" s="168"/>
      <c r="E29" s="171"/>
      <c r="F29" s="167"/>
      <c r="G29" s="167"/>
      <c r="H29" s="168"/>
      <c r="I29" s="171"/>
      <c r="J29" s="171"/>
      <c r="K29" s="167"/>
      <c r="L29" s="168"/>
      <c r="M29" s="172"/>
      <c r="N29" s="168"/>
      <c r="O29" s="172"/>
      <c r="P29" s="168"/>
      <c r="Q29" s="170"/>
      <c r="R29" s="602"/>
      <c r="S29" s="603"/>
      <c r="T29" s="604"/>
      <c r="U29" s="602"/>
      <c r="V29" s="603"/>
      <c r="W29" s="603"/>
      <c r="X29" s="603"/>
      <c r="Y29" s="604"/>
      <c r="Z29" s="598"/>
      <c r="AA29" s="599"/>
      <c r="AB29" s="600"/>
    </row>
    <row r="30" spans="1:28" ht="52.5" customHeight="1" thickBot="1" x14ac:dyDescent="0.3">
      <c r="A30" s="176"/>
      <c r="B30" s="167"/>
      <c r="C30" s="167"/>
      <c r="D30" s="168"/>
      <c r="E30" s="171"/>
      <c r="F30" s="167"/>
      <c r="G30" s="167"/>
      <c r="H30" s="168"/>
      <c r="I30" s="171"/>
      <c r="J30" s="171"/>
      <c r="K30" s="167"/>
      <c r="L30" s="168"/>
      <c r="M30" s="172"/>
      <c r="N30" s="168"/>
      <c r="O30" s="172"/>
      <c r="P30" s="168"/>
      <c r="Q30" s="170"/>
      <c r="R30" s="602"/>
      <c r="S30" s="603"/>
      <c r="T30" s="604"/>
      <c r="U30" s="602"/>
      <c r="V30" s="603"/>
      <c r="W30" s="603"/>
      <c r="X30" s="603"/>
      <c r="Y30" s="604"/>
      <c r="Z30" s="598"/>
      <c r="AA30" s="599"/>
      <c r="AB30" s="600"/>
    </row>
    <row r="31" spans="1:28" ht="52.5" customHeight="1" thickBot="1" x14ac:dyDescent="0.3">
      <c r="A31" s="176"/>
      <c r="B31" s="167"/>
      <c r="C31" s="167"/>
      <c r="D31" s="168"/>
      <c r="E31" s="171"/>
      <c r="F31" s="167"/>
      <c r="G31" s="167"/>
      <c r="H31" s="168"/>
      <c r="I31" s="171"/>
      <c r="J31" s="171"/>
      <c r="K31" s="167"/>
      <c r="L31" s="168"/>
      <c r="M31" s="172"/>
      <c r="N31" s="168"/>
      <c r="O31" s="172"/>
      <c r="P31" s="168"/>
      <c r="Q31" s="170"/>
      <c r="R31" s="605"/>
      <c r="S31" s="606"/>
      <c r="T31" s="607"/>
      <c r="U31" s="602"/>
      <c r="V31" s="603"/>
      <c r="W31" s="603"/>
      <c r="X31" s="603"/>
      <c r="Y31" s="604"/>
      <c r="Z31" s="598"/>
      <c r="AA31" s="599"/>
      <c r="AB31" s="600"/>
    </row>
    <row r="32" spans="1:28" ht="52.5" customHeight="1" thickBot="1" x14ac:dyDescent="0.3">
      <c r="A32" s="176"/>
      <c r="B32" s="167"/>
      <c r="C32" s="167"/>
      <c r="D32" s="168"/>
      <c r="E32" s="171"/>
      <c r="F32" s="167"/>
      <c r="G32" s="167"/>
      <c r="H32" s="168"/>
      <c r="I32" s="171"/>
      <c r="J32" s="171"/>
      <c r="K32" s="167"/>
      <c r="L32" s="168"/>
      <c r="M32" s="172"/>
      <c r="N32" s="168"/>
      <c r="O32" s="172"/>
      <c r="P32" s="168"/>
      <c r="Q32" s="170"/>
      <c r="R32" s="602"/>
      <c r="S32" s="603"/>
      <c r="T32" s="604"/>
      <c r="U32" s="602"/>
      <c r="V32" s="603"/>
      <c r="W32" s="603"/>
      <c r="X32" s="603"/>
      <c r="Y32" s="604"/>
      <c r="Z32" s="598"/>
      <c r="AA32" s="599"/>
      <c r="AB32" s="600"/>
    </row>
    <row r="33" spans="1:28" ht="52.5" customHeight="1" thickBot="1" x14ac:dyDescent="0.3">
      <c r="A33" s="176"/>
      <c r="B33" s="167"/>
      <c r="C33" s="167"/>
      <c r="D33" s="168"/>
      <c r="E33" s="171"/>
      <c r="F33" s="167"/>
      <c r="G33" s="167"/>
      <c r="H33" s="168"/>
      <c r="I33" s="171"/>
      <c r="J33" s="171"/>
      <c r="K33" s="167"/>
      <c r="L33" s="168"/>
      <c r="M33" s="172"/>
      <c r="N33" s="168"/>
      <c r="O33" s="172"/>
      <c r="P33" s="168"/>
      <c r="Q33" s="170"/>
      <c r="R33" s="602"/>
      <c r="S33" s="603"/>
      <c r="T33" s="604"/>
      <c r="U33" s="602"/>
      <c r="V33" s="603"/>
      <c r="W33" s="603"/>
      <c r="X33" s="603"/>
      <c r="Y33" s="604"/>
      <c r="Z33" s="598"/>
      <c r="AA33" s="599"/>
      <c r="AB33" s="600"/>
    </row>
    <row r="34" spans="1:28" ht="52.5" customHeight="1" thickBot="1" x14ac:dyDescent="0.3">
      <c r="A34" s="176"/>
      <c r="B34" s="167"/>
      <c r="C34" s="167"/>
      <c r="D34" s="168"/>
      <c r="E34" s="171"/>
      <c r="F34" s="167"/>
      <c r="G34" s="167"/>
      <c r="H34" s="168"/>
      <c r="I34" s="171"/>
      <c r="J34" s="171"/>
      <c r="K34" s="167"/>
      <c r="L34" s="168"/>
      <c r="M34" s="172"/>
      <c r="N34" s="168"/>
      <c r="O34" s="172"/>
      <c r="P34" s="168"/>
      <c r="Q34" s="170"/>
      <c r="R34" s="602"/>
      <c r="S34" s="603"/>
      <c r="T34" s="604"/>
      <c r="U34" s="602"/>
      <c r="V34" s="603"/>
      <c r="W34" s="603"/>
      <c r="X34" s="603"/>
      <c r="Y34" s="604"/>
      <c r="Z34" s="598"/>
      <c r="AA34" s="599"/>
      <c r="AB34" s="600"/>
    </row>
    <row r="35" spans="1:28" ht="52.5" customHeight="1" thickBot="1" x14ac:dyDescent="0.3">
      <c r="A35" s="176"/>
      <c r="B35" s="167"/>
      <c r="C35" s="167"/>
      <c r="D35" s="168"/>
      <c r="E35" s="171"/>
      <c r="F35" s="167"/>
      <c r="G35" s="167"/>
      <c r="H35" s="168"/>
      <c r="I35" s="171"/>
      <c r="J35" s="171"/>
      <c r="K35" s="167"/>
      <c r="L35" s="168"/>
      <c r="M35" s="172"/>
      <c r="N35" s="168"/>
      <c r="O35" s="172"/>
      <c r="P35" s="168"/>
      <c r="Q35" s="170"/>
      <c r="R35" s="602"/>
      <c r="S35" s="603"/>
      <c r="T35" s="604"/>
      <c r="U35" s="602"/>
      <c r="V35" s="603"/>
      <c r="W35" s="603"/>
      <c r="X35" s="603"/>
      <c r="Y35" s="604"/>
      <c r="Z35" s="598"/>
      <c r="AA35" s="599"/>
      <c r="AB35" s="600"/>
    </row>
    <row r="36" spans="1:28" ht="52.5" customHeight="1" thickBot="1" x14ac:dyDescent="0.3">
      <c r="A36" s="176"/>
      <c r="B36" s="167"/>
      <c r="C36" s="167"/>
      <c r="D36" s="168"/>
      <c r="E36" s="171"/>
      <c r="F36" s="167"/>
      <c r="G36" s="167"/>
      <c r="H36" s="168"/>
      <c r="I36" s="171"/>
      <c r="J36" s="171"/>
      <c r="K36" s="167"/>
      <c r="L36" s="168"/>
      <c r="M36" s="172"/>
      <c r="N36" s="168"/>
      <c r="O36" s="172"/>
      <c r="P36" s="168"/>
      <c r="Q36" s="170"/>
      <c r="R36" s="602"/>
      <c r="S36" s="603"/>
      <c r="T36" s="604"/>
      <c r="U36" s="602"/>
      <c r="V36" s="603"/>
      <c r="W36" s="603"/>
      <c r="X36" s="603"/>
      <c r="Y36" s="604"/>
      <c r="Z36" s="598"/>
      <c r="AA36" s="599"/>
      <c r="AB36" s="600"/>
    </row>
    <row r="37" spans="1:28" ht="7.5" customHeight="1" thickBot="1" x14ac:dyDescent="0.3">
      <c r="A37" s="609"/>
      <c r="B37" s="609"/>
      <c r="C37" s="609"/>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row>
    <row r="38" spans="1:28" ht="15.4" hidden="1" thickBot="1" x14ac:dyDescent="0.3">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row>
    <row r="39" spans="1:28" ht="34.5" customHeight="1" thickBot="1" x14ac:dyDescent="0.3">
      <c r="A39" s="156"/>
      <c r="B39" s="610" t="s">
        <v>194</v>
      </c>
      <c r="C39" s="611"/>
      <c r="D39" s="614" t="s">
        <v>12</v>
      </c>
      <c r="E39" s="615"/>
      <c r="F39" s="615"/>
      <c r="G39" s="615"/>
      <c r="H39" s="615"/>
      <c r="I39" s="615"/>
      <c r="J39" s="615"/>
      <c r="K39" s="615"/>
      <c r="L39" s="615"/>
      <c r="M39" s="615"/>
      <c r="N39" s="615"/>
      <c r="O39" s="615"/>
      <c r="P39" s="615"/>
      <c r="Q39" s="616"/>
      <c r="R39" s="617" t="s">
        <v>195</v>
      </c>
      <c r="S39" s="618"/>
      <c r="T39" s="619"/>
      <c r="U39" s="189" t="s">
        <v>196</v>
      </c>
      <c r="V39" s="598"/>
      <c r="W39" s="599"/>
      <c r="X39" s="178" t="s">
        <v>1</v>
      </c>
      <c r="Y39" s="179"/>
      <c r="Z39" s="178" t="s">
        <v>150</v>
      </c>
      <c r="AA39" s="179"/>
      <c r="AB39" s="180" t="s">
        <v>3</v>
      </c>
    </row>
    <row r="40" spans="1:28" ht="73.5" customHeight="1" thickBot="1" x14ac:dyDescent="0.3">
      <c r="A40" s="156"/>
      <c r="B40" s="612"/>
      <c r="C40" s="613"/>
      <c r="D40" s="620" t="s">
        <v>228</v>
      </c>
      <c r="E40" s="621"/>
      <c r="F40" s="621"/>
      <c r="G40" s="621"/>
      <c r="H40" s="621"/>
      <c r="I40" s="621"/>
      <c r="J40" s="621"/>
      <c r="K40" s="621"/>
      <c r="L40" s="621"/>
      <c r="M40" s="621"/>
      <c r="N40" s="621"/>
      <c r="O40" s="621"/>
      <c r="P40" s="621"/>
      <c r="Q40" s="622"/>
      <c r="R40" s="617" t="s">
        <v>197</v>
      </c>
      <c r="S40" s="618"/>
      <c r="T40" s="619"/>
      <c r="U40" s="190" t="s">
        <v>232</v>
      </c>
      <c r="V40" s="598"/>
      <c r="W40" s="599"/>
      <c r="X40" s="178" t="s">
        <v>1</v>
      </c>
      <c r="Y40" s="179"/>
      <c r="Z40" s="178" t="s">
        <v>150</v>
      </c>
      <c r="AA40" s="179"/>
      <c r="AB40" s="180" t="s">
        <v>3</v>
      </c>
    </row>
    <row r="41" spans="1:28" x14ac:dyDescent="0.25">
      <c r="A41" s="608"/>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row>
  </sheetData>
  <sheetProtection sheet="1" objects="1" scenarios="1"/>
  <mergeCells count="88">
    <mergeCell ref="A41:AB41"/>
    <mergeCell ref="A37:AB37"/>
    <mergeCell ref="B39:C40"/>
    <mergeCell ref="D39:Q39"/>
    <mergeCell ref="R39:T39"/>
    <mergeCell ref="V39:W39"/>
    <mergeCell ref="D40:Q40"/>
    <mergeCell ref="R40:T40"/>
    <mergeCell ref="V40:W40"/>
    <mergeCell ref="R35:T35"/>
    <mergeCell ref="U35:Y35"/>
    <mergeCell ref="Z35:AB35"/>
    <mergeCell ref="R36:T36"/>
    <mergeCell ref="U36:Y36"/>
    <mergeCell ref="Z36:AB36"/>
    <mergeCell ref="R33:T33"/>
    <mergeCell ref="U33:Y33"/>
    <mergeCell ref="Z33:AB33"/>
    <mergeCell ref="R34:T34"/>
    <mergeCell ref="U34:Y34"/>
    <mergeCell ref="Z34:AB34"/>
    <mergeCell ref="R31:T31"/>
    <mergeCell ref="U31:Y31"/>
    <mergeCell ref="Z31:AB31"/>
    <mergeCell ref="R32:T32"/>
    <mergeCell ref="U32:Y32"/>
    <mergeCell ref="Z32:AB32"/>
    <mergeCell ref="R29:T29"/>
    <mergeCell ref="U29:Y29"/>
    <mergeCell ref="Z29:AB29"/>
    <mergeCell ref="R30:T30"/>
    <mergeCell ref="U30:Y30"/>
    <mergeCell ref="Z30:AB30"/>
    <mergeCell ref="R27:T27"/>
    <mergeCell ref="U27:Y27"/>
    <mergeCell ref="Z27:AB27"/>
    <mergeCell ref="R28:T28"/>
    <mergeCell ref="U28:Y28"/>
    <mergeCell ref="Z28:AB28"/>
    <mergeCell ref="A22:A28"/>
    <mergeCell ref="R22:T22"/>
    <mergeCell ref="U22:Y22"/>
    <mergeCell ref="Z22:AB22"/>
    <mergeCell ref="R23:T23"/>
    <mergeCell ref="U23:Y23"/>
    <mergeCell ref="Z23:AB23"/>
    <mergeCell ref="R24:T24"/>
    <mergeCell ref="U24:Y24"/>
    <mergeCell ref="Z24:AB24"/>
    <mergeCell ref="R25:T25"/>
    <mergeCell ref="U25:Y25"/>
    <mergeCell ref="Z25:AB25"/>
    <mergeCell ref="R26:T26"/>
    <mergeCell ref="U26:Y26"/>
    <mergeCell ref="Z26:AB26"/>
    <mergeCell ref="U20:Y21"/>
    <mergeCell ref="Z20:AB21"/>
    <mergeCell ref="D21:F21"/>
    <mergeCell ref="H21:K21"/>
    <mergeCell ref="L21:M21"/>
    <mergeCell ref="N21:O21"/>
    <mergeCell ref="P21:Q21"/>
    <mergeCell ref="B20:B21"/>
    <mergeCell ref="C20:K20"/>
    <mergeCell ref="L20:Q20"/>
    <mergeCell ref="R20:T21"/>
    <mergeCell ref="B18:G18"/>
    <mergeCell ref="H18:O18"/>
    <mergeCell ref="B19:G19"/>
    <mergeCell ref="H19:O19"/>
    <mergeCell ref="D13:N13"/>
    <mergeCell ref="Q13:S14"/>
    <mergeCell ref="T13:AB14"/>
    <mergeCell ref="Q15:S16"/>
    <mergeCell ref="T15:AB16"/>
    <mergeCell ref="A2:AB3"/>
    <mergeCell ref="Q5:T6"/>
    <mergeCell ref="U5:V5"/>
    <mergeCell ref="E5:P5"/>
    <mergeCell ref="D11:J11"/>
    <mergeCell ref="L11:N11"/>
    <mergeCell ref="Q11:S12"/>
    <mergeCell ref="T11:AB12"/>
    <mergeCell ref="Q7:S8"/>
    <mergeCell ref="T7:AB8"/>
    <mergeCell ref="D9:N9"/>
    <mergeCell ref="Q9:S10"/>
    <mergeCell ref="T9:AB10"/>
  </mergeCells>
  <phoneticPr fontId="2"/>
  <pageMargins left="0.39370078740157483" right="0.39370078740157483" top="0.59055118110236227" bottom="0.39370078740157483" header="0.51181102362204722" footer="0.51181102362204722"/>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ご案内</vt:lpstr>
      <vt:lpstr>記入例</vt:lpstr>
      <vt:lpstr>ワークシート</vt:lpstr>
      <vt:lpstr>(1) 商品車申請書</vt:lpstr>
      <vt:lpstr>(2) 商品車証明書</vt:lpstr>
      <vt:lpstr>(3) 減免申請書</vt:lpstr>
      <vt:lpstr>(4) 減免申請書 控</vt:lpstr>
      <vt:lpstr>減免額の記載例</vt:lpstr>
      <vt:lpstr>'(1) 商品車申請書'!Print_Area</vt:lpstr>
      <vt:lpstr>'(2) 商品車証明書'!Print_Area</vt:lpstr>
      <vt:lpstr>'(4) 減免申請書 控'!Print_Area</vt:lpstr>
      <vt:lpstr>ワークシート!Print_Area</vt:lpstr>
      <vt:lpstr>減免額の記載例!Print_Area</vt:lpstr>
      <vt:lpstr>'(1) 商品車申請書'!Print_Titles</vt:lpstr>
      <vt:lpstr>'(2) 商品車証明書'!Print_Titles</vt:lpstr>
      <vt:lpstr>ﾜｰｸｼｰﾄﾃﾞｰﾀ</vt:lpstr>
      <vt:lpstr>税務現調ﾃﾞｰﾀ</vt:lpstr>
    </vt:vector>
  </TitlesOfParts>
  <Company>JAAI Tokyo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Syouhinsya</dc:title>
  <dc:creator>Hiroyuki Ohkubo</dc:creator>
  <cp:lastModifiedBy>MOUSE JAAI</cp:lastModifiedBy>
  <cp:lastPrinted>2024-01-18T07:01:54Z</cp:lastPrinted>
  <dcterms:created xsi:type="dcterms:W3CDTF">2007-07-02T00:53:32Z</dcterms:created>
  <dcterms:modified xsi:type="dcterms:W3CDTF">2025-02-28T04:53:51Z</dcterms:modified>
</cp:coreProperties>
</file>